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namedSheetViews/namedSheetView1.xml" ContentType="application/vnd.ms-excel.namedsheetview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https://jsainsbury.sharepoint.com/sites/FoodCommercial_corporateresponsibilityandsustainability-NetZeroProgrammeManagement/Shared Documents/Net Zero Programme Management/Finance/Reporting/FY 25-26/Databook (website) 25-26/"/>
    </mc:Choice>
  </mc:AlternateContent>
  <xr:revisionPtr revIDLastSave="9267" documentId="8_{5EEDA785-9ED3-4987-81E7-22B7EE680A17}" xr6:coauthVersionLast="47" xr6:coauthVersionMax="47" xr10:uidLastSave="{6C5A7919-95DA-419D-8433-265AEB092DA8}"/>
  <bookViews>
    <workbookView xWindow="28680" yWindow="-120" windowWidth="29040" windowHeight="15720" tabRatio="633" xr2:uid="{907B24F9-B3EC-498A-9133-9ABF07C1BE5D}"/>
  </bookViews>
  <sheets>
    <sheet name="Home" sheetId="1" r:id="rId1"/>
    <sheet name="Plan for Better" sheetId="5" r:id="rId2"/>
    <sheet name="SASB" sheetId="6" r:id="rId3"/>
    <sheet name="Healthy and Sustainable Diets" sheetId="8" r:id="rId4"/>
    <sheet name="Gender and Ethnicity pay gap" sheetId="4" r:id="rId5"/>
    <sheet name="Plan for Better methodology" sheetId="3" r:id="rId6"/>
  </sheets>
  <externalReferences>
    <externalReference r:id="rId7"/>
  </externalReferences>
  <definedNames>
    <definedName name="_xlnm._FilterDatabase" localSheetId="1" hidden="1">'Plan for Better'!$A$10:$T$72</definedName>
    <definedName name="_xlnm._FilterDatabase" localSheetId="5" hidden="1">'Plan for Better methodology'!$B$10:$F$70</definedName>
    <definedName name="_xlnm.Print_Area" localSheetId="2">SASB!$A$1:$L$39</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41" i="5" l="1"/>
  <c r="K41" i="5"/>
  <c r="N41" i="5"/>
  <c r="O41" i="5"/>
  <c r="P41" i="5"/>
  <c r="R12" i="5"/>
  <c r="K12" i="5"/>
  <c r="P12" i="5"/>
  <c r="O12" i="5"/>
  <c r="N12" i="5"/>
  <c r="M12" i="5"/>
  <c r="L12" i="5"/>
  <c r="D10" i="4"/>
  <c r="L14" i="4" l="1"/>
  <c r="L37" i="5" l="1"/>
  <c r="M59" i="5" l="1"/>
  <c r="M58" i="5"/>
  <c r="M57" i="5"/>
</calcChain>
</file>

<file path=xl/sharedStrings.xml><?xml version="1.0" encoding="utf-8"?>
<sst xmlns="http://schemas.openxmlformats.org/spreadsheetml/2006/main" count="1459" uniqueCount="418">
  <si>
    <t/>
  </si>
  <si>
    <t>Plan for Better metrics - Performance Scorecard</t>
  </si>
  <si>
    <t xml:space="preserve"> Being transparent about our performance and progress is an important part of building trust. This table provides an update on our Plan for Better performance and includes information about our results, baselines and targets.</t>
  </si>
  <si>
    <t>See here for latest Plan for Better report</t>
  </si>
  <si>
    <r>
      <rPr>
        <b/>
        <sz val="10"/>
        <rFont val="Calibri Light"/>
        <family val="2"/>
        <scheme val="major"/>
      </rPr>
      <t>Key</t>
    </r>
    <r>
      <rPr>
        <sz val="10"/>
        <rFont val="Calibri Light"/>
        <family val="2"/>
        <scheme val="major"/>
      </rPr>
      <t xml:space="preserve">       3rd party assured results</t>
    </r>
  </si>
  <si>
    <t>Pillar</t>
  </si>
  <si>
    <t>Area</t>
  </si>
  <si>
    <t>Commitment</t>
  </si>
  <si>
    <t>Metric</t>
  </si>
  <si>
    <t>Metric units</t>
  </si>
  <si>
    <t>Status at end 2025/26</t>
  </si>
  <si>
    <t>Hyperlink to methodology</t>
  </si>
  <si>
    <t>Reporting period</t>
  </si>
  <si>
    <t>Baseline</t>
  </si>
  <si>
    <t>Results</t>
  </si>
  <si>
    <t>Final Target</t>
  </si>
  <si>
    <t>Baseline year</t>
  </si>
  <si>
    <t>2021/22</t>
  </si>
  <si>
    <t>2022/23</t>
  </si>
  <si>
    <t>2023/24</t>
  </si>
  <si>
    <t>2024/25</t>
  </si>
  <si>
    <t>2025/26</t>
  </si>
  <si>
    <t>Final Target year</t>
  </si>
  <si>
    <t>Better for the planet</t>
  </si>
  <si>
    <t>Carbon
Scope 1 &amp; 2</t>
  </si>
  <si>
    <t>Reduce absolute greenhouse gas (GHG) emissions from our own operations to Net Zero by 2035</t>
  </si>
  <si>
    <t>Absolute GHG emissions within our own operations</t>
  </si>
  <si>
    <t xml:space="preserve"> tCO2e</t>
  </si>
  <si>
    <t>Reported</t>
  </si>
  <si>
    <t>Methodology</t>
  </si>
  <si>
    <t>FY</t>
  </si>
  <si>
    <t>2018/19</t>
  </si>
  <si>
    <t>2035/36</t>
  </si>
  <si>
    <t>- Reduction vs Baseline</t>
  </si>
  <si>
    <t>%</t>
  </si>
  <si>
    <t xml:space="preserve">Electricity which comes from renewable sources </t>
  </si>
  <si>
    <t>2019/20</t>
  </si>
  <si>
    <t>On-going</t>
  </si>
  <si>
    <t>Carbon 
Scope 3</t>
  </si>
  <si>
    <t>Reduction of absolute GHG emissions in line with 1.5 degree trajectory</t>
  </si>
  <si>
    <t>Absolute Scope 3 GHG emissions</t>
  </si>
  <si>
    <t>n/a</t>
  </si>
  <si>
    <t>2050/51</t>
  </si>
  <si>
    <t>% of emissions</t>
  </si>
  <si>
    <t>Suppliers disclosing through CDP</t>
  </si>
  <si>
    <t>Discontinued</t>
  </si>
  <si>
    <t>Suppliers with SBTi 1.5 degree net zero target approved</t>
  </si>
  <si>
    <t xml:space="preserve">
Less than 2% emissions
8 Suppliers
FY 22/23
Unavailable
Unavailable
</t>
  </si>
  <si>
    <t xml:space="preserve">- SBTi 1.5 degree net zero target approved 
</t>
  </si>
  <si>
    <t>Less than 2% 
(8 Suppliers)</t>
  </si>
  <si>
    <t>6.0% of  
(23 Suppliers)</t>
  </si>
  <si>
    <t>11.6% of 
(71 Suppliers)</t>
  </si>
  <si>
    <t>26.7% of 
(94 Suppliers)</t>
  </si>
  <si>
    <t>50-80%</t>
  </si>
  <si>
    <t>31.9% of 
(74 Suppliers)</t>
  </si>
  <si>
    <t>39.8% of 
(148 Suppliers)</t>
  </si>
  <si>
    <t>51.6% of 
(152 Suppliers)</t>
  </si>
  <si>
    <t>- Any science based target approved or committed</t>
  </si>
  <si>
    <t>41.9% of 
(91 Suppliers)</t>
  </si>
  <si>
    <t>53.2% of 
(199 Suppliers)</t>
  </si>
  <si>
    <t>Suppliers who have signed up to the UK soy manifesto</t>
  </si>
  <si>
    <t>% of soy footprint</t>
  </si>
  <si>
    <t>Nature</t>
  </si>
  <si>
    <t>Nature Positive: Committed to protecting and regenerating nature
Deforestation and Conversion Free by 2025</t>
  </si>
  <si>
    <t>Timber sourced to an independent sustainability standard</t>
  </si>
  <si>
    <t>% of intake volume</t>
  </si>
  <si>
    <t>CY</t>
  </si>
  <si>
    <t>% of sales volume</t>
  </si>
  <si>
    <t>Replaced</t>
  </si>
  <si>
    <t>Unavailable</t>
  </si>
  <si>
    <t xml:space="preserve">82.9%
</t>
  </si>
  <si>
    <t xml:space="preserve">98.0%
</t>
  </si>
  <si>
    <t>Nature Positive</t>
  </si>
  <si>
    <t>Palm oil sourced to an independent standard - Mass-Balance / Segregated / IP</t>
  </si>
  <si>
    <t>Soy independently certified - Credits / Mass-Balance / Segregated</t>
  </si>
  <si>
    <t>Cotton sourced to an independent sustainability standard</t>
  </si>
  <si>
    <t>Cotton sourced to an independent standard - Mass-Balance BCI / Fairtrade / Organic / Recycled</t>
  </si>
  <si>
    <t>94.2% (FY)</t>
  </si>
  <si>
    <t>97.4% (FY)</t>
  </si>
  <si>
    <t>98.2% (FY)</t>
  </si>
  <si>
    <t>Leather tonnage from tanneries certified to a minimum of bronze level</t>
  </si>
  <si>
    <t>Leather tonnage from tanneries certified to a minimum of bronze level by LWG</t>
  </si>
  <si>
    <t>Manmade cellulosic fibres sourced to an independent sustainability standard</t>
  </si>
  <si>
    <t>Manmade cellulosic fibres sourced to an independent environmental standard</t>
  </si>
  <si>
    <t>% of SKU's</t>
  </si>
  <si>
    <t>Volumes of cocoa bean equivalent certified</t>
  </si>
  <si>
    <t>Volumes of certified coffee</t>
  </si>
  <si>
    <t>Beef sourced from country with negligible risk of deforestation or conversion or sourced from supplier with Deforestation and Conversion Free control mechansim</t>
  </si>
  <si>
    <t>Wild caught seafood sales which is independently certified as sustainable</t>
  </si>
  <si>
    <t xml:space="preserve">86.8%
</t>
  </si>
  <si>
    <t>Not specified</t>
  </si>
  <si>
    <t>Farmed seafood sales which is independently certified as sustainable</t>
  </si>
  <si>
    <t>On-going​</t>
  </si>
  <si>
    <t>Woodland trees planted (since 2020 commitment)</t>
  </si>
  <si>
    <t>Cumulative number</t>
  </si>
  <si>
    <t>Water</t>
  </si>
  <si>
    <t>Minimise the use of water in our own operations, driving towards water neutral by 2040</t>
  </si>
  <si>
    <t>Absolute water usage within our own operations</t>
  </si>
  <si>
    <t>m3</t>
  </si>
  <si>
    <t>2040/41</t>
  </si>
  <si>
    <t>Water Neutral</t>
  </si>
  <si>
    <t>Food Waste</t>
  </si>
  <si>
    <t>Reduce food waste by 50% by 2030</t>
  </si>
  <si>
    <t xml:space="preserve">Food waste to anaerobic digestion </t>
  </si>
  <si>
    <t>tonnes</t>
  </si>
  <si>
    <t xml:space="preserve">2019/20 </t>
  </si>
  <si>
    <t xml:space="preserve">2030/31 </t>
  </si>
  <si>
    <t>Food waste sent to anaerobic digestion as a percentage of total tonnes handled</t>
  </si>
  <si>
    <t xml:space="preserve"> %</t>
  </si>
  <si>
    <t>Packaging</t>
  </si>
  <si>
    <t>Food: Recyclable or reusable packaging</t>
  </si>
  <si>
    <t>Reduction across all packaging materials</t>
  </si>
  <si>
    <t>Food: Own Brand packaging materials:
- Absolute 
- Relative</t>
  </si>
  <si>
    <t xml:space="preserve">
tonnes
tonnes/sales units</t>
  </si>
  <si>
    <t xml:space="preserve">
164,656
26.9
</t>
  </si>
  <si>
    <t>Plastic Packaging</t>
  </si>
  <si>
    <t>Reduce our own brand plastic packaging by 50 per cent by 2025, increase recycled content and recyclability</t>
  </si>
  <si>
    <t>Own-brand plastic packaging</t>
  </si>
  <si>
    <t>Food - 2018
GM - 2020</t>
  </si>
  <si>
    <t>Plastic</t>
  </si>
  <si>
    <t>30 per cent post-consumer recycled content in own brand primary plastic packaging in food and GM&amp;C</t>
  </si>
  <si>
    <t>Food: Average recycled content across own-brand products</t>
  </si>
  <si>
    <t>100% of food plastics packaging to be reusable, recyclable or compostable by 2023</t>
  </si>
  <si>
    <t>Food: Own-brand products that are fully recyclable</t>
  </si>
  <si>
    <t>Better for everyone</t>
  </si>
  <si>
    <t>Healthy and Sustainable Diets</t>
  </si>
  <si>
    <t>At least 85% Healthy and Better for You sales tonnage sold by 2025</t>
  </si>
  <si>
    <t>Healthy and better for you sales tonnage as a proportion of total sales tonnage</t>
  </si>
  <si>
    <t>Community</t>
  </si>
  <si>
    <t>To leave a measurable positive impact on the communities we serve and source from and address food poverty by providing good food for all of us </t>
  </si>
  <si>
    <t xml:space="preserve">Corporate Giving </t>
  </si>
  <si>
    <t>£m</t>
  </si>
  <si>
    <t>Total fundraised by Colleagues, Customers and Suppliers</t>
  </si>
  <si>
    <t>Amount generated for good causes</t>
  </si>
  <si>
    <t xml:space="preserve">Community </t>
  </si>
  <si>
    <t>Meals donated</t>
  </si>
  <si>
    <t>number</t>
  </si>
  <si>
    <t>Human Rights</t>
  </si>
  <si>
    <t>We are committed to respecting human rights across our value chain and ensuring our transition to net zero is just and equitable for the communities we source from</t>
  </si>
  <si>
    <t>Suppliers with a policy addressing discrimination</t>
  </si>
  <si>
    <t>2029/30</t>
  </si>
  <si>
    <t>Suppliers with a grievance mechanism in place %</t>
  </si>
  <si>
    <t>Animal Health &amp; Welfare</t>
  </si>
  <si>
    <t>Improve animal health and welfare and practice responsible antibiotic stewardship</t>
  </si>
  <si>
    <t>Better Welfare Standards (Feather &amp; Down):
Intake volume from an independently audited farm assurance standard</t>
  </si>
  <si>
    <t>2030/31</t>
  </si>
  <si>
    <t>Better Welfare Standards (Feather &amp; Down):
Sales volume from an independently audited farm assurance standard</t>
  </si>
  <si>
    <t>Better Welfare Standards (Food):
Sales volume from welfare standards above the UK industry baseline</t>
  </si>
  <si>
    <t>Each species to maintain/increase sales of better welfare</t>
  </si>
  <si>
    <t>Continuous Improvement of Outcome KPIs: 
Animal health and welfare outcome KPIs achieving Sainsbury's KPI performance targets: All species</t>
  </si>
  <si>
    <t>Responsible Antibiotic Use: 
Key animal supply chains achieving Sainsbury's responsible use targets for total antibiotic use: All species</t>
  </si>
  <si>
    <t>Critically Important Antibiotic Use: 
Key animal supply chains achieving Sainsbury's responsible use targets for antibiotics deemed critically important for human health (CIAs): All species</t>
  </si>
  <si>
    <t>&gt;90%</t>
  </si>
  <si>
    <t>Diversity, Equity &amp; Inclusion</t>
  </si>
  <si>
    <t>To be a truly inclusive retailer where every one of our colleagues can fulfil their potential and where our customers feel welcome when they shop with us
We are committed to achieving diverse representation in leadership positions by 2028</t>
  </si>
  <si>
    <t>Senior leadership and management positions held by Women</t>
  </si>
  <si>
    <t>2028/29</t>
  </si>
  <si>
    <t>Senior leadership and management positions held by ethnically diverse people</t>
  </si>
  <si>
    <t>Diversity &amp; Inclusion</t>
  </si>
  <si>
    <t>75 per cent of colleagues will tell us they are able to be themselves at work through our colleague engagement survey</t>
  </si>
  <si>
    <t>Colleagues who say they can be themselves at work</t>
  </si>
  <si>
    <t>D &amp; I</t>
  </si>
  <si>
    <t>We are committed to achieving diverse representation in leadership positions by 2024</t>
  </si>
  <si>
    <t>Senior leadership positions (top 230 leaders) held by:</t>
  </si>
  <si>
    <t>- Women</t>
  </si>
  <si>
    <t>2020/21</t>
  </si>
  <si>
    <t>- Ethnically diverse</t>
  </si>
  <si>
    <t xml:space="preserve">- Black colleagues </t>
  </si>
  <si>
    <t>Senior management positions (the top 1,200 leaders beneath the top 230 senior leadership positions) held by:</t>
  </si>
  <si>
    <t xml:space="preserve">Skills &amp; Opportunities </t>
  </si>
  <si>
    <t>At least 75 per cent of our colleagues on an apprenticeship will successfully complete their programme, ahead of nationally reported apprenticeship completion rates</t>
  </si>
  <si>
    <t>Colleagues on an apprenticeship that will successfully complete their programme</t>
  </si>
  <si>
    <t>Skills &amp; Opps</t>
  </si>
  <si>
    <t>70 per cent of colleagues who are on our Leading@Sainsbury’s development cohorts will be promoted within 9 months of completion of their programme</t>
  </si>
  <si>
    <t>Colleagues who are on our Leading@ Sainsbury’s development cohorts, that have been promoted within 9 months of completion of their programme</t>
  </si>
  <si>
    <t>Footnotes</t>
  </si>
  <si>
    <t>b) Suppliers disclosing through CDP - Metric discontinued as supplier disclosure is now only on a voluntary basis</t>
  </si>
  <si>
    <t>g) Any science based target approved or committed - Metric discontinued as we focus our engagement on suppliers achieving any 1.5 degree science based target</t>
  </si>
  <si>
    <t>h) Timber, Cotton, Leather, MMCF, Feather &amp; Down - Metrics methodology updated from sales to intake to better refelct our sourcing decisions</t>
  </si>
  <si>
    <t>i) Amount generated for good causes - Metric discontinued as replaced with new Corporate giving metric and new Fundraising metric</t>
  </si>
  <si>
    <r>
      <t xml:space="preserve">SASB Food Retailers &amp; Distributors sustainability accounting standards
</t>
    </r>
    <r>
      <rPr>
        <sz val="18"/>
        <color rgb="FFF16C01"/>
        <rFont val="Mary Ann MidBold"/>
        <family val="3"/>
      </rPr>
      <t>All quantitative metrics</t>
    </r>
  </si>
  <si>
    <t>The Sustainability Accounting Standards Board (SASB) is an independent nonprofit organisation that sets standards to guide the disclosure of financially material sustainability information by companies to their investors. SASB Standards identify the subset of environmental, social, and governance (ESG) issues most relevant to financial performance in each of 77 industries. In 2026, we published our sixth SASB disclosure.</t>
  </si>
  <si>
    <t>See here for latest SASB disclosure including discursive metrics</t>
  </si>
  <si>
    <t>Code</t>
  </si>
  <si>
    <t>Topic</t>
  </si>
  <si>
    <t>FB-FR-110a.1</t>
  </si>
  <si>
    <t>Fleet Fuel Management</t>
  </si>
  <si>
    <t>Fleet fuel consumed</t>
  </si>
  <si>
    <t>GJ</t>
  </si>
  <si>
    <t>248,506 
tCo2e</t>
  </si>
  <si>
    <t>1,037 
Gwh</t>
  </si>
  <si>
    <t>3,573,702 
GJ</t>
  </si>
  <si>
    <t>3,608,426 
GJ</t>
  </si>
  <si>
    <t>3,644,242
GJ</t>
  </si>
  <si>
    <t>FB-FR-110b.1</t>
  </si>
  <si>
    <t>Air Emissions from Refrigeration</t>
  </si>
  <si>
    <t>Gross global Scope 1 emissions from refrigerants</t>
  </si>
  <si>
    <t>Metric tons tCO2-e</t>
  </si>
  <si>
    <t>121, 159</t>
  </si>
  <si>
    <t>FB-FR-110b.2</t>
  </si>
  <si>
    <t>Percentage of refrigerants consumed with zero ozone-depleting potential</t>
  </si>
  <si>
    <t>% by weight</t>
  </si>
  <si>
    <t>Disclosed 1st time FY 22/23</t>
  </si>
  <si>
    <t>FB-FR-110b.3</t>
  </si>
  <si>
    <t>Average refrigerant emissions rate</t>
  </si>
  <si>
    <t>Disclosed 1st time FY 23/24</t>
  </si>
  <si>
    <t xml:space="preserve">20% Total 
11% F-Gas  </t>
  </si>
  <si>
    <t xml:space="preserve">19% Total 
11% F-Gas  </t>
  </si>
  <si>
    <t xml:space="preserve">21% Total 
12% F-Gas  </t>
  </si>
  <si>
    <t>FB-FR-130a.1</t>
  </si>
  <si>
    <t>Energy Management</t>
  </si>
  <si>
    <t>Operational energy consumed</t>
  </si>
  <si>
    <t>3,095,884,898 
kWh</t>
  </si>
  <si>
    <t>1,807 
Gwh</t>
  </si>
  <si>
    <t>6,631,466 
GJ</t>
  </si>
  <si>
    <t>6,487,078 
GJ</t>
  </si>
  <si>
    <t>6,285,234
GJ</t>
  </si>
  <si>
    <t>Percentage grid electricity</t>
  </si>
  <si>
    <t>Percentage renewable</t>
  </si>
  <si>
    <t>FB-FR-150a.1</t>
  </si>
  <si>
    <t>Food Waste Management</t>
  </si>
  <si>
    <t>Amount of food waste generated</t>
  </si>
  <si>
    <t>Percentage diverted from waste stream</t>
  </si>
  <si>
    <t>FB-FR-250a.1</t>
  </si>
  <si>
    <t>Food Safety</t>
  </si>
  <si>
    <t>High-risk food safety violation rate</t>
  </si>
  <si>
    <t>Rate</t>
  </si>
  <si>
    <t>FB-FR-250a.2</t>
  </si>
  <si>
    <t>Number of recalls</t>
  </si>
  <si>
    <t>Number</t>
  </si>
  <si>
    <t>Number of units recalled</t>
  </si>
  <si>
    <t>153,380
Own Brand only</t>
  </si>
  <si>
    <t>106,649
Own Brand only</t>
  </si>
  <si>
    <t>115,784
Own Brand only</t>
  </si>
  <si>
    <t>89,907
Own Brand only</t>
  </si>
  <si>
    <t>23,128
Own Brand only</t>
  </si>
  <si>
    <t>Percentage of units recalled that are private-label products</t>
  </si>
  <si>
    <t>FB-FR-270a.1</t>
  </si>
  <si>
    <t>Product Labelling &amp; Marketing</t>
  </si>
  <si>
    <t>Number of incidents of non-compliance with industry or regulatory labelling or marketing codes</t>
  </si>
  <si>
    <t>No significant incidents</t>
  </si>
  <si>
    <t>FB-FR-270a.2</t>
  </si>
  <si>
    <t>Total amount of monetary losses as a result of legal proceedings associated with marketing or labelling practices</t>
  </si>
  <si>
    <t>£</t>
  </si>
  <si>
    <t>No regulatory fines or settlements</t>
  </si>
  <si>
    <t>FB-FR-270a.3</t>
  </si>
  <si>
    <t>Revenue from products labelled as 1) containing genetically modified organisms (GMOs) and  2) non-GMOs</t>
  </si>
  <si>
    <t>No GMO ingredients in own brand food products</t>
  </si>
  <si>
    <t>FB-FR-310a.1</t>
  </si>
  <si>
    <t>Labour Practices</t>
  </si>
  <si>
    <t>Average hourly wage</t>
  </si>
  <si>
    <t>£10.00
from 6/3/22</t>
  </si>
  <si>
    <t>£11.00
from 5/2/23</t>
  </si>
  <si>
    <t>£12.00
from 3/3/24</t>
  </si>
  <si>
    <t>£12.45
from 2/3/25
and £12.60
from 17/8/25</t>
  </si>
  <si>
    <t>£13.23
from 29/3/26</t>
  </si>
  <si>
    <t xml:space="preserve">Percentage of in-store and distribution center employees earning minimum wage, by region </t>
  </si>
  <si>
    <t>100% of colleagues are paid above the minimum wage</t>
  </si>
  <si>
    <t>FB-FR-310a.2</t>
  </si>
  <si>
    <t xml:space="preserve">Percentage of active workforce employed under collective agreements
</t>
  </si>
  <si>
    <t>FB-FR-310a.3</t>
  </si>
  <si>
    <t>Number of work stoppages</t>
  </si>
  <si>
    <t>Total days idle</t>
  </si>
  <si>
    <t>FB-FR-310a.4</t>
  </si>
  <si>
    <t>Total amount of monetary losses as a result of legal proceedings associated with; 1) labour law violations  and 2) employment discrimination</t>
  </si>
  <si>
    <t>No material losses</t>
  </si>
  <si>
    <t>FB-FR-430a.2</t>
  </si>
  <si>
    <t>Management of Environmental &amp; Social Impacts in the Supply Chain</t>
  </si>
  <si>
    <t>Percentage of revenue from eggs that originated from a cage-free environment</t>
  </si>
  <si>
    <t>Percentage of revenue from pork produced without the gestation crates</t>
  </si>
  <si>
    <t>Tracking progress for healthy and sustainable diets</t>
  </si>
  <si>
    <t>As part of Next Level Sainsbury’s, we are committed to developing and delivering healthy and sustainable diets for all and meeting our Plan for Better targets. We will continue to report annually on our progress.</t>
  </si>
  <si>
    <t>Health reporting area</t>
  </si>
  <si>
    <t>Plan for Better target</t>
  </si>
  <si>
    <r>
      <t>Progress against our main Healthy and Sustainable diets target</t>
    </r>
    <r>
      <rPr>
        <b/>
        <vertAlign val="superscript"/>
        <sz val="10"/>
        <color theme="1"/>
        <rFont val="Calibri"/>
        <family val="2"/>
        <scheme val="minor"/>
      </rPr>
      <t>a,b</t>
    </r>
  </si>
  <si>
    <t>Healthy and Better for you sales tonnage as a proportion of total sales tonnage</t>
  </si>
  <si>
    <t>Healthiness of sales</t>
  </si>
  <si>
    <t>Total portfolio</t>
  </si>
  <si>
    <r>
      <t>Non-HFSS total sales tonnage</t>
    </r>
    <r>
      <rPr>
        <vertAlign val="superscript"/>
        <sz val="10"/>
        <color theme="1"/>
        <rFont val="Calibri"/>
        <family val="2"/>
        <scheme val="minor"/>
      </rPr>
      <t>c</t>
    </r>
  </si>
  <si>
    <t>SWA</t>
  </si>
  <si>
    <t>Fruit and Vegetable sales</t>
  </si>
  <si>
    <r>
      <t>Vegetable sales</t>
    </r>
    <r>
      <rPr>
        <vertAlign val="superscript"/>
        <sz val="10"/>
        <color theme="1"/>
        <rFont val="Calibri"/>
        <family val="2"/>
        <scheme val="minor"/>
      </rPr>
      <t>d</t>
    </r>
  </si>
  <si>
    <t>Own brand yearly health reporting</t>
  </si>
  <si>
    <t>Healthy and Better for you sales</t>
  </si>
  <si>
    <t>Non-HFSS sales tonnage</t>
  </si>
  <si>
    <t>Sales Weighted Average Nutrient Profile Model  score
(total)c</t>
  </si>
  <si>
    <r>
      <t>Fruit and Vegetable</t>
    </r>
    <r>
      <rPr>
        <vertAlign val="superscript"/>
        <sz val="10"/>
        <color theme="1"/>
        <rFont val="Calibri"/>
        <family val="2"/>
        <scheme val="minor"/>
      </rPr>
      <t>e</t>
    </r>
  </si>
  <si>
    <r>
      <t>Protein and dairy disclosures</t>
    </r>
    <r>
      <rPr>
        <b/>
        <vertAlign val="superscript"/>
        <sz val="10"/>
        <color rgb="FFF16C01"/>
        <rFont val="Calibri"/>
        <family val="2"/>
        <scheme val="minor"/>
      </rPr>
      <t>f</t>
    </r>
  </si>
  <si>
    <t>Protein sales (%)</t>
  </si>
  <si>
    <t>Livestock</t>
  </si>
  <si>
    <t>Fish and shellfish</t>
  </si>
  <si>
    <t>Plant based</t>
  </si>
  <si>
    <r>
      <rPr>
        <b/>
        <sz val="10"/>
        <color theme="1"/>
        <rFont val="Calibri"/>
        <family val="2"/>
        <scheme val="minor"/>
      </rPr>
      <t>Dairy sales (%)</t>
    </r>
    <r>
      <rPr>
        <sz val="10"/>
        <color theme="1"/>
        <rFont val="Calibri"/>
        <family val="2"/>
        <scheme val="minor"/>
      </rPr>
      <t xml:space="preserve">
(milk tonnage halved)</t>
    </r>
  </si>
  <si>
    <t>Dairy</t>
  </si>
  <si>
    <t>Dairy alternatives</t>
  </si>
  <si>
    <r>
      <t xml:space="preserve">Keen Bean reporting </t>
    </r>
    <r>
      <rPr>
        <sz val="10"/>
        <color theme="1"/>
        <rFont val="Calibri"/>
        <family val="2"/>
        <scheme val="minor"/>
      </rPr>
      <t>(g)</t>
    </r>
  </si>
  <si>
    <t>Plain pulses sales tonnage (%)</t>
  </si>
  <si>
    <t>Nutrition labelling use</t>
  </si>
  <si>
    <t>Full label</t>
  </si>
  <si>
    <t>Energy only label</t>
  </si>
  <si>
    <t>No MTL</t>
  </si>
  <si>
    <t>Reformulation progress</t>
  </si>
  <si>
    <t>Sugar</t>
  </si>
  <si>
    <t>Cakes</t>
  </si>
  <si>
    <t>Biscuits</t>
  </si>
  <si>
    <t>Puddings</t>
  </si>
  <si>
    <t>Sugar confectionary</t>
  </si>
  <si>
    <t>Ice cream</t>
  </si>
  <si>
    <t>Energy</t>
  </si>
  <si>
    <t>Salt</t>
  </si>
  <si>
    <t>a) This disclosure is based on total food and soft drink sales and includes own-brand and branded products. It excludes baby foods, beers wines &amp; spirits, non-nutritive foods (e.g. baking powder), and health, wellness &amp; beauty categories. We are continuously working to improve our data quality and coverage and our latest figures represent 99% of total in scope food &amp; drink sales tonnage.</t>
  </si>
  <si>
    <t xml:space="preserve">b) Our criteria for defining a Healthy or Better for you product takes a category-specific approach based on existing and well-established external nutrient criteria for the UK. We have developed several resources to increase the transparency of our criteria. 
You can view these here:
</t>
  </si>
  <si>
    <t>- How our approach compares to the nutrient profile model used for HFSS regulations </t>
  </si>
  <si>
    <t>- Detailed additional supporting files and interactive decision tree</t>
  </si>
  <si>
    <t>c) Our healthy sales metric ended in FY 2025/26. Our new headline metric will be aligned to mandatory reporting requirements once these are confirmed. From FY 2025/26 we will begin tracking our sales-weighted average NPM score. HFSS statuses are calculated by using (in order of priority) supplier-provided data, 3rd party data (FY 2021/22 and FY 2022/23) and internally estimated data.</t>
  </si>
  <si>
    <t>d) As part of The Food Foundation’s Plating Up Progress reporting. Vegetable sales (%) were a part of our previous Peas Please commitment.</t>
  </si>
  <si>
    <t>e) As part of The Food Foundation's Plating Up Progress reporting.</t>
  </si>
  <si>
    <t>g) As part of The Food Foundation's Keen Bean reporting.</t>
  </si>
  <si>
    <t>h) Deprioritised reporting metrics</t>
  </si>
  <si>
    <t>Workforce, Ethnicity and Gender Pay figures</t>
  </si>
  <si>
    <t>We’re committed to being an inclusive retailer where people love to work and shop. We welcome the opportunity to report on our gender pay gap and voluntarily publish our ethnicity pay report, along with our company values, people policies and diversity and inclusion initiatives, which demonstrate our progress and commitment to gender and ethnic equality.</t>
  </si>
  <si>
    <t>See here for Annual report</t>
  </si>
  <si>
    <t>Workforce Figures*</t>
  </si>
  <si>
    <t>Total number of colleagues at year end</t>
  </si>
  <si>
    <t>Colleagues who say they are happy working at Sainsburys  (Average score)</t>
  </si>
  <si>
    <t>Workforce Figures</t>
  </si>
  <si>
    <t>Colleague breakdown:</t>
  </si>
  <si>
    <t>Mean gender Pay Gap*</t>
  </si>
  <si>
    <t>- Female</t>
  </si>
  <si>
    <t>Median gender Pay gap*</t>
  </si>
  <si>
    <t>- Male</t>
  </si>
  <si>
    <t>Mean Ethnicity Pay gap*</t>
  </si>
  <si>
    <t>Female representation across entire business</t>
  </si>
  <si>
    <t>* Figures reported above relate to all active employees who are paid directly by us at year end.</t>
  </si>
  <si>
    <t>* Gender and ethnicity figures above, taken at the snapshot date (5th April each year), relate to our UK businesses within the group (including Sainsbury's Bank).</t>
  </si>
  <si>
    <t xml:space="preserve">See here for latest Ethnicity and Gender Pay Report which provides additional information </t>
  </si>
  <si>
    <t>Plan for Better metrics - Methodology</t>
  </si>
  <si>
    <t xml:space="preserve"> Being transparent about our performance and progress is an important part of building trust. This table summarises the methodologies used to produce our Plan for Better metric results.</t>
  </si>
  <si>
    <t>Suppliers disclosing through CDP, which is an environmental impact disclosure system.</t>
  </si>
  <si>
    <t>- SBTi 1.5 degree net zero target approved 
   (LTIP metric only)</t>
  </si>
  <si>
    <t xml:space="preserve">Suppliers who have signed up to the UK Soy Manifesto. The manifesto is an industry commitment to sourcing deforestation and conversion free soy by 2025. Suppliers disclosed their information through 3Keel. </t>
  </si>
  <si>
    <t>Cubic metre volume of assessed sustainably sourced timber own brand products sold as a percentage of total cubic metre volume of all assessed timber products sold during calendar year. Sustainability assessments are carried out by third party Track Record Global Ltd. Result includes estimates for gaps in supplier information.</t>
  </si>
  <si>
    <t xml:space="preserve">Sustainably sourced palm oil tonnage from own brand products as a percentage of total palm oil tonnage footprint, as calculated by the third party 3Keel. Includes palm oil sourced through Mass-Balance, Segregated, or Identity Preserved (IP) chain of custody systems. Only includes suppliers who disclosed their information through 3Keel. </t>
  </si>
  <si>
    <t xml:space="preserve">Sustainably sourced soy tonnage from own brand products as a percentage of total soy tonnage footprint, as calculated by the third party 3Keel. Soy sourced through credits, mass-balance, or segregated chain of custody systems. Tonnage data in relation to animal feed makes use of an applied conversion factor to derive the relevant figures. Only includes suppliers who disclosed their information through 3Keel. </t>
  </si>
  <si>
    <t>Leather tonnage from own brand products sourced from tanneries which have a bronze or above accreditation from the Leather Working Group as a percentage of total leather tonnage. Result includes estimates for gaps in supplier information.</t>
  </si>
  <si>
    <t>Percentage of own brand SKUs which contains environmentally sourced manmade cellulosic fibres as a percentage of total own brand SKUs containing manmade cellulosic fibres.</t>
  </si>
  <si>
    <t>Independently sourced cocoa from own brand products as a percentage of total cocoa tonnage footprint sold in the financial year. Only includes suppliers who disclosed their information through 3Keel.</t>
  </si>
  <si>
    <t>Independently sourced coffee tonnage from own brand products as a percentage of total coffee tonnage sold during the calendar year where coffee is the main ingredient. Results exclude products containing coffee ingredients including ready to drink products. Result includes estimates for gaps in supplier information.</t>
  </si>
  <si>
    <t>Beef sourced from country with negligible risk of deforestation or conversion or sourced from supplier with Deforestation and Conversion Free control mechansim as a percentage of total beef sourced.</t>
  </si>
  <si>
    <t>Sales of wild seafood which is independently certified as sustainable as a percentage of total sales of wild seafood for the financial year. SKU MSC status as at reporting date is used as representative of the entire reporting period.</t>
  </si>
  <si>
    <t>Sales of farmed seafood which is independently certified as sustainable as a percentage of total sales of farmed seafood for the financial year.</t>
  </si>
  <si>
    <t xml:space="preserve">Woodland trees planted </t>
  </si>
  <si>
    <t>The cumulative number of trees planted, since the 2020 commitment to plant 1.5m trees, up to the financial year end through our partnership with the Woodland Trust.</t>
  </si>
  <si>
    <t>Absolute water usage in the financial year for both Sainsbury’s and Argos, supported by third party WaterScan and South Pole and verified by third party ERM CVS  (limited assurance post publication of Annual Report).</t>
  </si>
  <si>
    <t>Sainsbury's Food own-brand recyclable or reusable primary packaging tonnes is divided by Sainsbury's Food own-brand total primary packaging tonnes for the calendar year.
The % of own brand products that are fully recyclable (kerbside and at front of store)  is calculated by summing up the total tonnage of primary packaging for all SKUs in scope through OPRL labelling, this total is then divided by the total tonnage of primary packaging for all skus to get the %.
Some of this data uses estimates (category averages) where specific SKU data is not available</t>
  </si>
  <si>
    <t>Food:  Own Brand packaging materials:
- Absolute
- Relative</t>
  </si>
  <si>
    <t xml:space="preserve">Total own-brand primary packaging tonnage for the calendar year calculated as multiplying the primary packaging weight of each own-brand SKU by the sales volumes of that SKU. 
Some of this data uses estimates (category averages) where specific SKU data is not available. The calculation applies the packaging weight at the end of the calendar year to the full year of sales.
</t>
  </si>
  <si>
    <t>Food sales tonnage of Healthy and Better for you products as a percentage of total food sales tonnage in the financial year (exclusive of beers, wines, spirits and baby food). 
Healthy and Better for you defined using a nutrition criteria tool, including criteria from the Eatwell Guide which is lower in GHG emissions.
Where weights are not available at a product level, a reasonable assumption was applied.
Any small data corrections to a reporting year are recorded such as sku weights and health categorisations and will only be updated in the baseline year once cumulatively material.</t>
  </si>
  <si>
    <t>Amount of corporate giving is calculated per the Business for Societal Impact (B4SI) guidance, capturing the full value of financial contributions, colleague volunteering time, in‑kind food product donations and the cost of delivering our community programmes across the financial year.</t>
  </si>
  <si>
    <t>Amount raised through donations made by colleagues, customers and suppliers through our national campaigns, charitable partnerships, local store fundraising and payroll giving. Figures are compiled with support from relevant third‑party organisations including value in kind of customer non food donations.</t>
  </si>
  <si>
    <t>Total amount generated for good causes across all programmes including commercial initiatives, customer fundraising and colleague fundraising for the financial year.</t>
  </si>
  <si>
    <t>Total number of meals donated during the financial year are calculated by 1) tonnage of any eligable SKU's for redistrubtion scanned in-store by colleagues and 2) tonnage as reported by our Logistic and Front of Store donation partners. Tonnage is converted into meals using WRAP's industry-aligned conversion factor, 1 meal = 420g of food products.</t>
  </si>
  <si>
    <t>Direct own-brand supplier sites reporting they have a policy on non-discrimination (including equal opportunities, diversity and inclusion), through the Sedex Self-Assessment Questionnaire, as a percentage of total direct suppliers in scope.  It does not include suppliers delisted in the Financial Year</t>
  </si>
  <si>
    <t>Suppliers with a grievance mechanism in place</t>
  </si>
  <si>
    <t>Direct own-brand supplier sites reporting they have a formal grievance mechanism in place, through the Sedex Self-Assessment Questionnaire, as a percentage of total direct suppliers in scope.  It does not include suppliers delisted in the Financial Year</t>
  </si>
  <si>
    <t>Volume of feather and down used in own brand GM products certified as Responsible Down Standard (RDS) or Downpass, as a percentage of total volume of feather and down used in own brand GM&amp;C products for the financial year. SKU RDS/Downpass status as at reporting date is used as representative of the entire reporting period.</t>
  </si>
  <si>
    <t>Volume (units sold) of own brand fresh/frozen meat, farmed seafood, milk and eggs farmed to better welfare standards above the UK industry baseline (Red Tractor), as a percentage of total volume of units sold across these areas during the financial year. SKU certification status as at reporting date is used as representative of the entire reporting period.  This includes all products certified RSPCA Assured or Organic, milk sourced from the Sainsbury's Dairy Development Group higher welfare scheme, and chicken in our ”Happier and Healthier” range sourced from farms with maximum stocking density of &lt;30kg/m2</t>
  </si>
  <si>
    <t>Proportion of published animal health and welfare outcome KPIs which meet Sainsbury's "Good or Excellent" performance thresholds.</t>
  </si>
  <si>
    <t>Proportion of supply chains (with published antibiotic data) which meet RUMA target for total antibiotic use (or Sainsbury's target where no RUMA target exists).</t>
  </si>
  <si>
    <t>Proportion of supply chains (with published antibiotic data) which demonstrate zero use of critically important antibiotics (EMA category A or B).</t>
  </si>
  <si>
    <t>The number of senior leaders and senior managers who are women (excluding leavers or any contracted agency staff), at the end of the financial year.
Dataset excludes Asia office colleagues and Sainsbury's Bank colleagues</t>
  </si>
  <si>
    <t>The number of senior leaders amd senior managers who are ethnically diverse (excluding leavers or any contracted agency staff), at the end of the financial year.
Dataset excludes Asia office colleagues and Sainsbury's Bank colleagues</t>
  </si>
  <si>
    <t>The percentage of colleagues who feel comfortable being themselves at work per the colleague survey "We're Listening Mini". The Survey ran between 3rd November and 11th November 2023 and was open to all colleagues throughout the group. The results reported are entirely based on the responses of the colleagues who took part.</t>
  </si>
  <si>
    <t>The number of senior leaders who are women /ethnically diverse / black (excluding leavers or any contracted agency staff) from the top 230 overall number of senior leaders, at the end of the financial year.</t>
  </si>
  <si>
    <t>The number of senior managers who are women / ethnically diverse / black (excluding leavers or any contracted agency staff) from the top 1,200 leaders beneath the top 230 senior leadership positions, at the end of the financial year.</t>
  </si>
  <si>
    <t>Number of colleagues who passed the end-point assessment first time, per notification from the third party contracted awarding body, as a percentage of the total number of colleagues who completed the apprenticeship programme during the financial year.</t>
  </si>
  <si>
    <t xml:space="preserve">Number of colleagues who are promoted within 9 months (latest by year-end FY 2023/24) of completing their Leading@Sainsbury's development programme, as a percentage of the total number of colleagues who completed the programme. </t>
  </si>
  <si>
    <t>100% recyclable or reusable packaging
(where material is available)</t>
  </si>
  <si>
    <t>Sainsbury's Food own-brand recyclable or reusable primary packaging tonnes (where material is available) is divided by Sainsbury's Food own-brand total primary packaging tonnes for the calendar year.
The % of own brand products that are fully recyclable (kerbside and at front of store)  is calculated by summing up the total tonnage of primary packaging for all SKUs in scope through OPRL labelling, this total is then divided by the total tonnage of primary packaging for all skus to get the %.
Some of this data uses estimates (category averages) where specific SKU data is not available</t>
  </si>
  <si>
    <t xml:space="preserve">Suppliers disclosing through Secaro or HIGG </t>
  </si>
  <si>
    <t xml:space="preserve">- Any SBTi 1.5 degree aligned target approved </t>
  </si>
  <si>
    <r>
      <t>No Target</t>
    </r>
    <r>
      <rPr>
        <vertAlign val="superscript"/>
        <sz val="10"/>
        <color theme="1"/>
        <rFont val="Calibri"/>
        <family val="2"/>
      </rPr>
      <t>a</t>
    </r>
  </si>
  <si>
    <r>
      <t>Discontinued</t>
    </r>
    <r>
      <rPr>
        <vertAlign val="superscript"/>
        <sz val="10"/>
        <color theme="1"/>
        <rFont val="Calibri"/>
        <family val="2"/>
        <scheme val="minor"/>
      </rPr>
      <t>b</t>
    </r>
  </si>
  <si>
    <r>
      <t>Discontinued</t>
    </r>
    <r>
      <rPr>
        <vertAlign val="superscript"/>
        <sz val="10"/>
        <color theme="1"/>
        <rFont val="Calibri"/>
        <family val="2"/>
        <scheme val="minor"/>
      </rPr>
      <t>g</t>
    </r>
  </si>
  <si>
    <r>
      <t>Discontinued</t>
    </r>
    <r>
      <rPr>
        <vertAlign val="superscript"/>
        <sz val="10"/>
        <color theme="1"/>
        <rFont val="Calibri"/>
        <family val="2"/>
        <scheme val="minor"/>
      </rPr>
      <t>c</t>
    </r>
  </si>
  <si>
    <r>
      <t>Replaced</t>
    </r>
    <r>
      <rPr>
        <vertAlign val="superscript"/>
        <sz val="10"/>
        <color theme="1"/>
        <rFont val="Calibri"/>
        <family val="2"/>
        <scheme val="minor"/>
      </rPr>
      <t>h</t>
    </r>
  </si>
  <si>
    <r>
      <t>Discontinued</t>
    </r>
    <r>
      <rPr>
        <vertAlign val="superscript"/>
        <sz val="10"/>
        <color theme="1"/>
        <rFont val="Calibri"/>
        <family val="2"/>
        <scheme val="minor"/>
      </rPr>
      <t>i</t>
    </r>
  </si>
  <si>
    <r>
      <t>Discontinued</t>
    </r>
    <r>
      <rPr>
        <vertAlign val="superscript"/>
        <sz val="10"/>
        <color theme="1"/>
        <rFont val="Calibri"/>
        <family val="2"/>
        <scheme val="minor"/>
      </rPr>
      <t>d</t>
    </r>
  </si>
  <si>
    <r>
      <t>Replaced</t>
    </r>
    <r>
      <rPr>
        <vertAlign val="superscript"/>
        <sz val="10"/>
        <color theme="1"/>
        <rFont val="Calibri"/>
        <family val="2"/>
      </rPr>
      <t>e</t>
    </r>
  </si>
  <si>
    <r>
      <t>Discontinued</t>
    </r>
    <r>
      <rPr>
        <vertAlign val="superscript"/>
        <sz val="10"/>
        <color theme="1"/>
        <rFont val="Calibri"/>
        <family val="2"/>
      </rPr>
      <t>f</t>
    </r>
  </si>
  <si>
    <t>a) Suppliers disclosing through Secaro (was previously called M2030) or HIGG  - Our primary metric for suppliers is SBTi, however we continue to request a subset to respond on Secaro and HIGG to capture a broad range of information. As the population does not include our full supplier base we have removed this target</t>
  </si>
  <si>
    <t>c) Suppliers who have signed up to the UK soy manifesto - The metric is no longer a viable progress indicator for DCF soy, as the UKSM concluded in 2025. Consequently, it is unlikely that additional suppliers will join as signatories. The remaining non-signatory suppliers represent only minimal soy volumes, given that all major processors and producers are already signatories</t>
  </si>
  <si>
    <t>d) Colleagues who say they can be themselves at work - Metric discontinued as FY 2023/24 was the final year for this metric</t>
  </si>
  <si>
    <t>e) Representation metrics relating to both senior leadership positions and senior management positions have been replaced with new metrics to align with Next Level Sainsbury's strategy</t>
  </si>
  <si>
    <t>f) Skills and Opportunities metrics including Colleagues on an apprenticeship that will successfully complete their programme and Colleagues who are on our Leading@ Sainsbury’s development cohorts - Metrics discontinued as FY 2023/24 was the final year</t>
  </si>
  <si>
    <r>
      <t>Non-HFSS total unit sales</t>
    </r>
    <r>
      <rPr>
        <vertAlign val="superscript"/>
        <sz val="10"/>
        <color theme="1"/>
        <rFont val="Calibri"/>
        <family val="2"/>
        <scheme val="minor"/>
      </rPr>
      <t>c</t>
    </r>
  </si>
  <si>
    <r>
      <t>Sales Weighted Average Nutrient Profile Model  score
(total)</t>
    </r>
    <r>
      <rPr>
        <vertAlign val="superscript"/>
        <sz val="10"/>
        <color theme="1"/>
        <rFont val="Calibri"/>
        <family val="2"/>
        <scheme val="minor"/>
      </rPr>
      <t>c</t>
    </r>
  </si>
  <si>
    <r>
      <t>Sales Weighted Average Nutrient Profile Model  score
(food excluding oils)</t>
    </r>
    <r>
      <rPr>
        <vertAlign val="superscript"/>
        <sz val="10"/>
        <color theme="1"/>
        <rFont val="Calibri"/>
        <family val="2"/>
        <scheme val="minor"/>
      </rPr>
      <t>c</t>
    </r>
  </si>
  <si>
    <r>
      <t>Sales Weighted Average Nutrient Profile Model score
(food excluding oils)</t>
    </r>
    <r>
      <rPr>
        <vertAlign val="superscript"/>
        <sz val="10"/>
        <color theme="1"/>
        <rFont val="Calibri"/>
        <family val="2"/>
        <scheme val="minor"/>
      </rPr>
      <t>c</t>
    </r>
  </si>
  <si>
    <r>
      <t>Multiple traffic light labelling on Sainsbury's own brand products - % of products with:</t>
    </r>
    <r>
      <rPr>
        <b/>
        <vertAlign val="superscript"/>
        <sz val="10"/>
        <color theme="1"/>
        <rFont val="Calibri"/>
        <family val="2"/>
        <scheme val="minor"/>
      </rPr>
      <t>g</t>
    </r>
  </si>
  <si>
    <r>
      <t>PHE target reporting</t>
    </r>
    <r>
      <rPr>
        <b/>
        <vertAlign val="superscript"/>
        <sz val="10"/>
        <color theme="1"/>
        <rFont val="Calibri"/>
        <family val="2"/>
        <scheme val="minor"/>
      </rPr>
      <t>h</t>
    </r>
  </si>
  <si>
    <r>
      <t>Discontinued</t>
    </r>
    <r>
      <rPr>
        <vertAlign val="superscript"/>
        <sz val="10"/>
        <color theme="0" tint="-0.14999847407452621"/>
        <rFont val="Calibri"/>
        <family val="2"/>
        <scheme val="minor"/>
      </rPr>
      <t>h</t>
    </r>
  </si>
  <si>
    <t>f) Sales reported relative to total 'protein' and 'dairy' sales as per the Eatwell Guide food groups. Methodology against the WWF Retailer Basket reporting varies across retailers. We have restated our Protein sales (%) results for FY 2023/24 following a data quality review.</t>
  </si>
  <si>
    <t xml:space="preserve">Suppliers disclosing through Secaro (previously called Manufacture 2030) or HIGG, which are environmental impact disclosure systems. Only includes suppliers who have been mapped to our internal system.
Metric result based on latest footprint known within reporting year. </t>
  </si>
  <si>
    <t xml:space="preserve">Suppliers with approved and committed SBTi targets recorded on the SBTi platform. 
Metric result based on suppliers we have been able to match to the SBTi database.
Metric result based on latest footprint known within reporting year. </t>
  </si>
  <si>
    <t>Cubic metre volume of assessed sustainably sourced timber own brand products intake as a percentage of total cubic metre volume of all assessed timber products intake during calendar year with the exception of non food which continues to be based on sales. Result includes estimates for gaps in supplier information.</t>
  </si>
  <si>
    <t xml:space="preserve">Cotton tonnage intake from own brand products sustainably sourced and certified by third party Better Cotton Initiative (BCI) as a percentage of total cotton tonnage intake during the financial year, with the exception of non food which continues to be based on sales. Results are exclusive of footwear and accessories. The calculation includes weight estimates per industry standard and includes some estimates for gaps in supplier information. </t>
  </si>
  <si>
    <t>Leather tonnage from own brand products intake from tanneries which have a bronze or above accreditation from the Leather Working Group as a percentage of total intake of leather tonnage. Result includes estimates for gaps in supplier information.</t>
  </si>
  <si>
    <t>Percentage of own brand SKUs intake which contains environmentally sourced manmade cellulosic fibres as a percentage of total own brand SKUs intake containing manmade cellulosic fibres. Result includes estimates for gaps in supplier information.</t>
  </si>
  <si>
    <t>Total food waste tonnage sent to anaerobic digestion (AD) in the financial year is calculated as the total operational food surplus i.e. food that is not sold to customers, less any food surplus redistributed to both humans and animals.
Tonnage is calculated as a sum of units of relevant SKUs multiplied by their individual weight. Where weights are not available at a product level, either an average subcategory or category weight is used as an estimate.
Food Surplus Redistribution to humans
(i)	Food redistributed via charity partners including our main partners Neighbourly, Olio (including donations to colleagues) and other colleague-facing initiatives from stores or depots 
(ii)	Food surplus scanned under charity redistribution codes is used as a proxy for Food Surplus Redistributed to Humans, reflecting how activity is recorded in Sainsburys systems. It is assumed that items recorded under these codes are subsequently collected and redistributed as intended.
The calculation excludes non-food item categories and Plants and Flowers in Fresh Produce Category. The calculation includes assumption that 2% of all food waste sent to animals is packaging and therefore deducted from the redistributed tonnes.
Sainsburys operates under clearly defined food disposal policies designed to prioritise redistribution over disposal. This methodology assumes these policies are applied consistently across operations.</t>
  </si>
  <si>
    <t>Tonnes of food waste sent to anaerobic digestion (AD) divided by total tonnes of food product handled. Aligned with WRAP’s UK guidelines on food surplus and waste measurement and reporting
See above for Food waste to anaerobic digestion methodology
Total tonnes of food product handled is calculated by tonnes of food product sold + tonnes of surplus sent to other destinations i.e. humans and animals + tonnes of food waste sent to AD
Where weights are not available at a product level, either an average subcategory or category weight is used as an estimate. Sainsburys continues to enhance data capture and monitoring over time.  
Metric is verified by third party ERM CVS (limited assurance ISAE 3000). The latest assurance statement from ERM CVS can be found here.</t>
  </si>
  <si>
    <r>
      <t xml:space="preserve">Total own-brand primary plastic packaging tonnage for the calendar year calculated as the sum of Sainsbury’s Food &amp; GM and Argos. 
</t>
    </r>
    <r>
      <rPr>
        <strike/>
        <sz val="10"/>
        <rFont val="Calibri"/>
        <family val="2"/>
        <scheme val="minor"/>
      </rPr>
      <t xml:space="preserve">
</t>
    </r>
    <r>
      <rPr>
        <sz val="10"/>
        <rFont val="Calibri"/>
        <family val="2"/>
        <scheme val="minor"/>
      </rPr>
      <t xml:space="preserve">Sainsbury’s Food &amp; GM tonnage is calculated by multiplying the primary plastic packaging weight of each own-brand SKU by the sales volumes of that SKU. Some of this data uses estimated category averages where specific SKU data is not available. The calculation applies the packaging weight at the end of the calendar year to the full year of sales.
Argos GM tonnage is calculated by multiplying the primary plastic packaging weight of each own-brand GM SKU by the purchase volumes (for imported products) and sales volumes (for domestic products) of that SKU. Most of the data is collated from suppliers using our own systems, however a small percentage is based on category averages where the data is not available. The calculation applies the packaging weight at the end of the calendar year to the full year of sales/purchases.
</t>
    </r>
  </si>
  <si>
    <t>% Recycled content for own-brand primary plastic packaging tonnes calculated as taking the recycled % content for a SKUs component and multiplying by the component's total primary plastic tonnes. Total recycled tonnes is calculated as the sum of all components recycled tonnes.
The calculation applies the SKU components recycled % at the end of the calendar year to the full year's worth of plastic tonnes.
Some of this data uses estimates (category averages) where specific SKU data is not available.</t>
  </si>
  <si>
    <t>Volume of feather and down used in own brand GM products certified as Responsible Down Standard (RDS) or Downpass, as a percentage of total volume of feather and down used in own brand GM&amp;C products for the financial year. SKU RDS/Downpass status as at reporting date is used as representative of the entire reporting period.
Volume is based on intake volume (previous metric was based on sales)</t>
  </si>
  <si>
    <r>
      <t xml:space="preserve">Cotton tonnage from own brand products sustainably sourced and certified by third party Better Cotton Initiative (BCI) as a percentage of total cotton tonnage sourced during the financial year.  Results are exclusive of footwear and accessories. The calculation includes weight estimates per industry standard and includes some estimates for gaps in supplier information. The FY 2024/25 assurance statement from ERM CVS can be found </t>
    </r>
    <r>
      <rPr>
        <u/>
        <sz val="10"/>
        <color rgb="FF0000FF"/>
        <rFont val="Calibri"/>
        <family val="2"/>
        <scheme val="minor"/>
      </rPr>
      <t>here</t>
    </r>
    <r>
      <rPr>
        <sz val="10"/>
        <rFont val="Calibri"/>
        <family val="2"/>
        <scheme val="minor"/>
      </rPr>
      <t>.</t>
    </r>
  </si>
  <si>
    <r>
      <t xml:space="preserve">Absolute, market based, Scope 1 and 2 GHG emissions in the financial year for Sainsbury’s Group, supported by third party South Pole and verified by third party ERM CVS (limited assurance ISAE 3000). Follows the GHG protocol. The latest assurance statement from ERM CVS can be found </t>
    </r>
    <r>
      <rPr>
        <u/>
        <sz val="11"/>
        <color rgb="FF0000FF"/>
        <rFont val="Calibri"/>
        <family val="2"/>
        <scheme val="minor"/>
      </rPr>
      <t>here</t>
    </r>
    <r>
      <rPr>
        <sz val="11"/>
        <rFont val="Calibri"/>
        <family val="2"/>
        <scheme val="minor"/>
      </rPr>
      <t>.</t>
    </r>
  </si>
  <si>
    <r>
      <t xml:space="preserve">The amount of renewable electricity used by Sainsbury’s Group as a proportion of the total electricity consumption in the financial year, supported by third party South Pole and verified by third party ERM CVS (limited assurance ISAE 3000). Combination of energy sourced directly from solar and wind farms as well as certificate-backed renewable electricity from the UK. The latest assurance statement from ERM CVS can be found </t>
    </r>
    <r>
      <rPr>
        <u/>
        <sz val="11"/>
        <color rgb="FF0000FF"/>
        <rFont val="Calibri"/>
        <family val="2"/>
        <scheme val="minor"/>
      </rPr>
      <t>here</t>
    </r>
    <r>
      <rPr>
        <sz val="11"/>
        <rFont val="Calibri"/>
        <family val="2"/>
        <scheme val="minor"/>
      </rPr>
      <t>.</t>
    </r>
  </si>
  <si>
    <r>
      <t xml:space="preserve">Near-term (2030) target boundary includes emissions from the material categories: 1a) purchased goods for resale and 11a) our customers’ use and consumption of the products we sell and follows the GHG protocol. The latest assurance statement from ERM CVS can be found </t>
    </r>
    <r>
      <rPr>
        <u/>
        <sz val="11"/>
        <color rgb="FF0000FF"/>
        <rFont val="Calibri"/>
        <family val="2"/>
        <scheme val="minor"/>
      </rPr>
      <t>here</t>
    </r>
    <r>
      <rPr>
        <sz val="11"/>
        <rFont val="Calibri"/>
        <family val="2"/>
        <scheme val="minor"/>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</si>
</sst>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0.0%"/>
    <numFmt numFmtId="165" formatCode="0.000%"/>
    <numFmt numFmtId="166" formatCode="&quot;£&quot;#,##0.00"/>
    <numFmt numFmtId="167" formatCode="&quot;£&quot;#,##0.0;[Red]\-&quot;£&quot;#,##0.0"/>
    <numFmt numFmtId="168" formatCode="0.0"/>
    <numFmt numFmtId="169" formatCode="_-* #,##0_-;\-* #,##0_-;_-* &quot;-&quot;??_-;_-@_-"/>
  </numFmts>
  <fonts count="50" x14ac:knownFonts="1">
    <font>
      <sz val="11"/>
      <color theme="1"/>
      <name val="Calibri"/>
      <family val="2"/>
      <scheme val="minor"/>
    </font>
    <font>
      <sz val="11"/>
      <color theme="1"/>
      <name val="Calibri"/>
      <family val="2"/>
      <scheme val="minor"/>
    </font>
    <font>
      <b/>
      <sz val="10"/>
      <name val="Calibri"/>
      <family val="2"/>
      <scheme val="minor"/>
    </font>
    <font>
      <sz val="10"/>
      <name val="Calibri"/>
      <family val="2"/>
      <scheme val="minor"/>
    </font>
    <font>
      <sz val="10"/>
      <color theme="0"/>
      <name val="Calibri"/>
      <family val="2"/>
      <scheme val="minor"/>
    </font>
    <font>
      <sz val="10"/>
      <color theme="1"/>
      <name val="Calibri"/>
      <family val="2"/>
      <scheme val="minor"/>
    </font>
    <font>
      <sz val="10"/>
      <color rgb="FF000000"/>
      <name val="Calibri"/>
      <family val="2"/>
      <scheme val="minor"/>
    </font>
    <font>
      <sz val="10"/>
      <color rgb="FFFF0000"/>
      <name val="Calibri"/>
      <family val="2"/>
      <scheme val="minor"/>
    </font>
    <font>
      <b/>
      <sz val="10"/>
      <color theme="1"/>
      <name val="Calibri"/>
      <family val="2"/>
      <scheme val="minor"/>
    </font>
    <font>
      <strike/>
      <sz val="10"/>
      <name val="Calibri"/>
      <family val="2"/>
      <scheme val="minor"/>
    </font>
    <font>
      <b/>
      <sz val="10"/>
      <color rgb="FF000000"/>
      <name val="Calibri"/>
      <family val="2"/>
      <scheme val="minor"/>
    </font>
    <font>
      <b/>
      <sz val="10"/>
      <color theme="0"/>
      <name val="Calibri"/>
      <family val="2"/>
      <scheme val="minor"/>
    </font>
    <font>
      <b/>
      <sz val="10"/>
      <name val="Calibri"/>
      <family val="2"/>
    </font>
    <font>
      <b/>
      <sz val="9"/>
      <color theme="1"/>
      <name val="Calibri"/>
      <family val="2"/>
      <scheme val="minor"/>
    </font>
    <font>
      <sz val="8"/>
      <name val="Calibri"/>
      <family val="2"/>
      <scheme val="minor"/>
    </font>
    <font>
      <sz val="10"/>
      <color theme="1"/>
      <name val="Calibri Light"/>
      <family val="2"/>
      <scheme val="major"/>
    </font>
    <font>
      <sz val="10"/>
      <name val="Calibri Light"/>
      <family val="2"/>
      <scheme val="major"/>
    </font>
    <font>
      <b/>
      <sz val="26"/>
      <color rgb="FFF16C01"/>
      <name val="Mary Ann ExtraBold"/>
      <family val="3"/>
    </font>
    <font>
      <b/>
      <sz val="10"/>
      <color rgb="FFF16C01"/>
      <name val="Calibri"/>
      <family val="2"/>
      <scheme val="minor"/>
    </font>
    <font>
      <b/>
      <sz val="10"/>
      <name val="Calibri Light"/>
      <family val="2"/>
      <scheme val="major"/>
    </font>
    <font>
      <b/>
      <sz val="24"/>
      <color rgb="FFF16C01"/>
      <name val="Mary Ann ExtraBold"/>
      <family val="3"/>
    </font>
    <font>
      <b/>
      <sz val="22"/>
      <color rgb="FFF16C01"/>
      <name val="Mary Ann ExtraBold"/>
      <family val="3"/>
    </font>
    <font>
      <sz val="18"/>
      <color rgb="FFF16C01"/>
      <name val="Mary Ann MidBold"/>
      <family val="3"/>
    </font>
    <font>
      <b/>
      <sz val="10"/>
      <color theme="0"/>
      <name val="Calibri"/>
      <family val="2"/>
    </font>
    <font>
      <u/>
      <sz val="11"/>
      <color theme="10"/>
      <name val="Calibri"/>
      <family val="2"/>
      <scheme val="minor"/>
    </font>
    <font>
      <sz val="11"/>
      <color rgb="FFD60093"/>
      <name val="Calibri"/>
      <family val="2"/>
      <scheme val="minor"/>
    </font>
    <font>
      <sz val="11"/>
      <name val="Calibri"/>
      <family val="2"/>
      <scheme val="minor"/>
    </font>
    <font>
      <sz val="11"/>
      <color theme="0"/>
      <name val="Calibri"/>
      <family val="2"/>
      <scheme val="minor"/>
    </font>
    <font>
      <sz val="22"/>
      <color rgb="FFF16C01"/>
      <name val="Mary Ann ExtraBold"/>
      <family val="3"/>
    </font>
    <font>
      <b/>
      <sz val="11"/>
      <color theme="1"/>
      <name val="Calibri"/>
      <family val="2"/>
      <scheme val="minor"/>
    </font>
    <font>
      <vertAlign val="superscript"/>
      <sz val="10"/>
      <color theme="1"/>
      <name val="Calibri"/>
      <family val="2"/>
      <scheme val="minor"/>
    </font>
    <font>
      <b/>
      <vertAlign val="superscript"/>
      <sz val="10"/>
      <color theme="1"/>
      <name val="Calibri"/>
      <family val="2"/>
      <scheme val="minor"/>
    </font>
    <font>
      <b/>
      <vertAlign val="superscript"/>
      <sz val="10"/>
      <color rgb="FFF16C01"/>
      <name val="Calibri"/>
      <family val="2"/>
      <scheme val="minor"/>
    </font>
    <font>
      <sz val="9"/>
      <color theme="1"/>
      <name val="Calibri"/>
      <family val="2"/>
      <scheme val="minor"/>
    </font>
    <font>
      <u/>
      <sz val="9"/>
      <color theme="10"/>
      <name val="Calibri"/>
      <family val="2"/>
      <scheme val="minor"/>
    </font>
    <font>
      <sz val="10"/>
      <color theme="2" tint="-9.9978637043366805E-2"/>
      <name val="Calibri"/>
      <family val="2"/>
      <scheme val="minor"/>
    </font>
    <font>
      <sz val="10"/>
      <color rgb="FF0000FF"/>
      <name val="Calibri"/>
      <family val="2"/>
      <scheme val="minor"/>
    </font>
    <font>
      <b/>
      <sz val="10"/>
      <color rgb="FF0000FF"/>
      <name val="Calibri"/>
      <family val="2"/>
      <scheme val="minor"/>
    </font>
    <font>
      <sz val="11"/>
      <color rgb="FFFF0000"/>
      <name val="Calibri"/>
      <family val="2"/>
      <scheme val="minor"/>
    </font>
    <font>
      <u/>
      <sz val="10"/>
      <color rgb="FF0000FF"/>
      <name val="Calibri"/>
      <family val="2"/>
      <scheme val="minor"/>
    </font>
    <font>
      <sz val="9"/>
      <color rgb="FF0000FF"/>
      <name val="Calibri"/>
      <family val="2"/>
      <scheme val="minor"/>
    </font>
    <font>
      <u/>
      <sz val="11"/>
      <color rgb="FF0000FF"/>
      <name val="Calibri"/>
      <family val="2"/>
      <scheme val="minor"/>
    </font>
    <font>
      <u/>
      <sz val="11"/>
      <color theme="1"/>
      <name val="Calibri"/>
      <family val="2"/>
      <scheme val="minor"/>
    </font>
    <font>
      <sz val="10"/>
      <color theme="1"/>
      <name val="Calibri"/>
      <family val="2"/>
    </font>
    <font>
      <vertAlign val="superscript"/>
      <sz val="10"/>
      <color theme="1"/>
      <name val="Calibri"/>
      <family val="2"/>
    </font>
    <font>
      <u/>
      <sz val="10"/>
      <color theme="1"/>
      <name val="Calibri"/>
      <family val="2"/>
      <scheme val="minor"/>
    </font>
    <font>
      <b/>
      <sz val="10"/>
      <color theme="5"/>
      <name val="Calibri"/>
      <family val="2"/>
      <scheme val="minor"/>
    </font>
    <font>
      <sz val="10"/>
      <color theme="0" tint="-0.14999847407452621"/>
      <name val="Calibri"/>
      <family val="2"/>
      <scheme val="minor"/>
    </font>
    <font>
      <vertAlign val="superscript"/>
      <sz val="10"/>
      <color theme="0" tint="-0.14999847407452621"/>
      <name val="Calibri"/>
      <family val="2"/>
      <scheme val="minor"/>
    </font>
    <font>
      <sz val="9"/>
      <name val="Calibri"/>
      <family val="2"/>
      <scheme val="minor"/>
    </font>
  </fonts>
  <fills count="9">
    <fill>
      <patternFill patternType="none"/>
    </fill>
    <fill>
      <patternFill patternType="gray125"/>
    </fill>
    <fill>
      <patternFill patternType="solid">
        <fgColor theme="0" tint="-4.9989318521683403E-2"/>
        <bgColor indexed="64"/>
      </patternFill>
    </fill>
    <fill>
      <patternFill patternType="solid">
        <fgColor rgb="FFF16C01"/>
        <bgColor indexed="64"/>
      </patternFill>
    </fill>
    <fill>
      <patternFill patternType="solid">
        <fgColor rgb="FFFEAF6E"/>
        <bgColor indexed="64"/>
      </patternFill>
    </fill>
    <fill>
      <patternFill patternType="solid">
        <fgColor rgb="FFFECDA4"/>
        <bgColor indexed="64"/>
      </patternFill>
    </fill>
    <fill>
      <patternFill patternType="solid">
        <fgColor rgb="FFFEE2CA"/>
        <bgColor indexed="64"/>
      </patternFill>
    </fill>
    <fill>
      <patternFill patternType="solid">
        <fgColor theme="0"/>
        <bgColor indexed="64"/>
      </patternFill>
    </fill>
    <fill>
      <patternFill patternType="solid">
        <fgColor rgb="FFFFFFFF"/>
        <bgColor indexed="64"/>
      </patternFill>
    </fill>
  </fills>
  <borders count="55">
    <border>
      <left/>
      <right/>
      <top/>
      <bottom/>
      <diagonal/>
    </border>
    <border>
      <left/>
      <right style="medium">
        <color theme="0"/>
      </right>
      <top/>
      <bottom style="medium">
        <color theme="0"/>
      </bottom>
      <diagonal/>
    </border>
    <border>
      <left style="medium">
        <color theme="0"/>
      </left>
      <right style="medium">
        <color theme="0"/>
      </right>
      <top/>
      <bottom style="medium">
        <color theme="0"/>
      </bottom>
      <diagonal/>
    </border>
    <border>
      <left style="medium">
        <color theme="0"/>
      </left>
      <right/>
      <top/>
      <bottom style="medium">
        <color theme="0"/>
      </bottom>
      <diagonal/>
    </border>
    <border>
      <left/>
      <right style="medium">
        <color theme="0"/>
      </right>
      <top style="medium">
        <color theme="0"/>
      </top>
      <bottom/>
      <diagonal/>
    </border>
    <border>
      <left style="medium">
        <color theme="0"/>
      </left>
      <right style="medium">
        <color theme="0"/>
      </right>
      <top style="medium">
        <color theme="0"/>
      </top>
      <bottom/>
      <diagonal/>
    </border>
    <border>
      <left/>
      <right/>
      <top/>
      <bottom style="medium">
        <color theme="0"/>
      </bottom>
      <diagonal/>
    </border>
    <border>
      <left/>
      <right style="medium">
        <color theme="0"/>
      </right>
      <top/>
      <bottom/>
      <diagonal/>
    </border>
    <border>
      <left/>
      <right style="medium">
        <color theme="0"/>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top style="thin">
        <color theme="0" tint="-0.34998626667073579"/>
      </top>
      <bottom/>
      <diagonal/>
    </border>
    <border>
      <left/>
      <right style="medium">
        <color theme="0"/>
      </right>
      <top style="thin">
        <color theme="0" tint="-0.34998626667073579"/>
      </top>
      <bottom/>
      <diagonal/>
    </border>
    <border>
      <left/>
      <right/>
      <top/>
      <bottom style="thin">
        <color theme="0" tint="-0.34998626667073579"/>
      </bottom>
      <diagonal/>
    </border>
    <border>
      <left/>
      <right/>
      <top style="dashed">
        <color theme="0" tint="-0.14996795556505021"/>
      </top>
      <bottom style="dashed">
        <color theme="0" tint="-0.14996795556505021"/>
      </bottom>
      <diagonal/>
    </border>
    <border>
      <left/>
      <right style="medium">
        <color theme="0"/>
      </right>
      <top style="dashed">
        <color theme="0" tint="-0.14996795556505021"/>
      </top>
      <bottom style="dashed">
        <color theme="0" tint="-0.14996795556505021"/>
      </bottom>
      <diagonal/>
    </border>
    <border>
      <left/>
      <right/>
      <top style="thin">
        <color theme="0" tint="-0.34998626667073579"/>
      </top>
      <bottom style="dashed">
        <color theme="0" tint="-0.14996795556505021"/>
      </bottom>
      <diagonal/>
    </border>
    <border>
      <left/>
      <right style="medium">
        <color theme="0"/>
      </right>
      <top style="thin">
        <color theme="0" tint="-0.34998626667073579"/>
      </top>
      <bottom style="dashed">
        <color theme="0" tint="-0.14996795556505021"/>
      </bottom>
      <diagonal/>
    </border>
    <border>
      <left/>
      <right/>
      <top style="dashed">
        <color theme="0" tint="-0.14996795556505021"/>
      </top>
      <bottom style="thin">
        <color theme="0" tint="-0.34998626667073579"/>
      </bottom>
      <diagonal/>
    </border>
    <border>
      <left/>
      <right style="medium">
        <color theme="0"/>
      </right>
      <top style="dashed">
        <color theme="0" tint="-0.14996795556505021"/>
      </top>
      <bottom style="thin">
        <color theme="0" tint="-0.34998626667073579"/>
      </bottom>
      <diagonal/>
    </border>
    <border>
      <left/>
      <right/>
      <top/>
      <bottom style="dashed">
        <color theme="0" tint="-0.14996795556505021"/>
      </bottom>
      <diagonal/>
    </border>
    <border>
      <left/>
      <right style="medium">
        <color theme="0"/>
      </right>
      <top/>
      <bottom style="dashed">
        <color theme="0" tint="-0.14996795556505021"/>
      </bottom>
      <diagonal/>
    </border>
    <border>
      <left/>
      <right/>
      <top style="dashed">
        <color theme="0" tint="-0.14996795556505021"/>
      </top>
      <bottom/>
      <diagonal/>
    </border>
    <border>
      <left/>
      <right style="medium">
        <color theme="0"/>
      </right>
      <top style="dashed">
        <color theme="0" tint="-0.14996795556505021"/>
      </top>
      <bottom/>
      <diagonal/>
    </border>
    <border>
      <left/>
      <right/>
      <top/>
      <bottom style="dashed">
        <color theme="0" tint="-0.14993743705557422"/>
      </bottom>
      <diagonal/>
    </border>
    <border>
      <left/>
      <right style="medium">
        <color theme="0"/>
      </right>
      <top/>
      <bottom style="dashed">
        <color theme="0" tint="-0.14993743705557422"/>
      </bottom>
      <diagonal/>
    </border>
    <border>
      <left/>
      <right style="medium">
        <color theme="0"/>
      </right>
      <top style="dashed">
        <color theme="0" tint="-0.14993743705557422"/>
      </top>
      <bottom/>
      <diagonal/>
    </border>
    <border>
      <left/>
      <right/>
      <top style="dashed">
        <color theme="0" tint="-0.14993743705557422"/>
      </top>
      <bottom/>
      <diagonal/>
    </border>
    <border>
      <left/>
      <right/>
      <top style="dashed">
        <color theme="0" tint="-0.14996795556505021"/>
      </top>
      <bottom style="dashed">
        <color theme="0" tint="-0.14993743705557422"/>
      </bottom>
      <diagonal/>
    </border>
    <border>
      <left style="medium">
        <color theme="0"/>
      </left>
      <right/>
      <top/>
      <bottom/>
      <diagonal/>
    </border>
    <border>
      <left/>
      <right/>
      <top style="thin">
        <color theme="6"/>
      </top>
      <bottom/>
      <diagonal/>
    </border>
    <border>
      <left/>
      <right/>
      <top/>
      <bottom style="thin">
        <color theme="6"/>
      </bottom>
      <diagonal/>
    </border>
    <border>
      <left/>
      <right/>
      <top style="thin">
        <color theme="6"/>
      </top>
      <bottom style="thin">
        <color theme="6"/>
      </bottom>
      <diagonal/>
    </border>
    <border>
      <left style="medium">
        <color theme="0"/>
      </left>
      <right style="medium">
        <color theme="0"/>
      </right>
      <top/>
      <bottom style="thin">
        <color theme="6"/>
      </bottom>
      <diagonal/>
    </border>
    <border>
      <left style="medium">
        <color theme="0"/>
      </left>
      <right style="medium">
        <color theme="0"/>
      </right>
      <top style="medium">
        <color theme="0"/>
      </top>
      <bottom style="thin">
        <color theme="6"/>
      </bottom>
      <diagonal/>
    </border>
    <border>
      <left style="medium">
        <color theme="0"/>
      </left>
      <right/>
      <top/>
      <bottom style="thin">
        <color theme="6"/>
      </bottom>
      <diagonal/>
    </border>
    <border>
      <left/>
      <right style="medium">
        <color theme="0"/>
      </right>
      <top/>
      <bottom style="thin">
        <color theme="6"/>
      </bottom>
      <diagonal/>
    </border>
    <border>
      <left/>
      <right/>
      <top style="dashed">
        <color theme="6"/>
      </top>
      <bottom style="dashed">
        <color theme="6"/>
      </bottom>
      <diagonal/>
    </border>
    <border>
      <left/>
      <right/>
      <top style="thin">
        <color theme="6"/>
      </top>
      <bottom style="dashed">
        <color theme="6"/>
      </bottom>
      <diagonal/>
    </border>
    <border>
      <left/>
      <right/>
      <top/>
      <bottom style="dashed">
        <color theme="6"/>
      </bottom>
      <diagonal/>
    </border>
    <border>
      <left/>
      <right/>
      <top style="dashed">
        <color theme="6"/>
      </top>
      <bottom style="thin">
        <color theme="6"/>
      </bottom>
      <diagonal/>
    </border>
    <border>
      <left/>
      <right/>
      <top style="dashed">
        <color theme="6"/>
      </top>
      <bottom/>
      <diagonal/>
    </border>
    <border>
      <left/>
      <right style="medium">
        <color theme="0"/>
      </right>
      <top style="dashed">
        <color theme="0" tint="-0.14996795556505021"/>
      </top>
      <bottom style="dashed">
        <color theme="0" tint="-0.14993743705557422"/>
      </bottom>
      <diagonal/>
    </border>
    <border>
      <left/>
      <right/>
      <top style="dashed">
        <color theme="0" tint="-0.14993743705557422"/>
      </top>
      <bottom style="dashed">
        <color theme="0" tint="-0.14993743705557422"/>
      </bottom>
      <diagonal/>
    </border>
    <border>
      <left/>
      <right/>
      <top style="thin">
        <color theme="0" tint="-0.34998626667073579"/>
      </top>
      <bottom style="dashed">
        <color theme="0" tint="-0.34998626667073579"/>
      </bottom>
      <diagonal/>
    </border>
    <border>
      <left style="medium">
        <color theme="0"/>
      </left>
      <right/>
      <top style="thin">
        <color theme="0" tint="-0.34998626667073579"/>
      </top>
      <bottom/>
      <diagonal/>
    </border>
    <border>
      <left style="medium">
        <color theme="0"/>
      </left>
      <right/>
      <top/>
      <bottom style="thin">
        <color theme="0" tint="-0.24994659260841701"/>
      </bottom>
      <diagonal/>
    </border>
    <border>
      <left/>
      <right/>
      <top/>
      <bottom style="thin">
        <color theme="0" tint="-0.24994659260841701"/>
      </bottom>
      <diagonal/>
    </border>
    <border>
      <left/>
      <right style="medium">
        <color theme="0"/>
      </right>
      <top/>
      <bottom style="thin">
        <color theme="0" tint="-0.24994659260841701"/>
      </bottom>
      <diagonal/>
    </border>
    <border>
      <left/>
      <right/>
      <top style="thin">
        <color theme="0" tint="-0.24994659260841701"/>
      </top>
      <bottom/>
      <diagonal/>
    </border>
    <border>
      <left/>
      <right/>
      <top style="dashed">
        <color theme="0" tint="-0.14996795556505021"/>
      </top>
      <bottom style="thin">
        <color theme="0" tint="-0.24994659260841701"/>
      </bottom>
      <diagonal/>
    </border>
    <border>
      <left/>
      <right style="medium">
        <color theme="0"/>
      </right>
      <top style="dashed">
        <color theme="0" tint="-0.14996795556505021"/>
      </top>
      <bottom style="thin">
        <color theme="0" tint="-0.24994659260841701"/>
      </bottom>
      <diagonal/>
    </border>
    <border>
      <left style="medium">
        <color theme="0"/>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medium">
        <color theme="0"/>
      </right>
      <top style="thin">
        <color theme="0" tint="-0.24994659260841701"/>
      </top>
      <bottom style="thin">
        <color theme="0" tint="-0.24994659260841701"/>
      </bottom>
      <diagonal/>
    </border>
    <border>
      <left/>
      <right style="medium">
        <color theme="0"/>
      </right>
      <top style="thin">
        <color theme="0" tint="-0.34998626667073579"/>
      </top>
      <bottom style="dashed">
        <color theme="0" tint="-0.34998626667073579"/>
      </bottom>
      <diagonal/>
    </border>
  </borders>
  <cellStyleXfs count="4">
    <xf numFmtId="0" fontId="0" fillId="0" borderId="0"/>
    <xf numFmtId="9" fontId="1" fillId="0" borderId="0" applyFont="0" applyFill="0" applyBorder="0" applyAlignment="0" applyProtection="0"/>
    <xf numFmtId="0" fontId="24" fillId="0" borderId="0" applyNumberFormat="0" applyFill="0" applyBorder="0" applyAlignment="0" applyProtection="0"/>
    <xf numFmtId="43" fontId="1" fillId="0" borderId="0" applyFont="0" applyFill="0" applyBorder="0" applyAlignment="0" applyProtection="0"/>
  </cellStyleXfs>
  <cellXfs count="660">
    <xf numFmtId="0" fontId="0" fillId="0" borderId="0" xfId="0"/>
    <xf numFmtId="0" fontId="0" fillId="0" borderId="0" xfId="0" applyAlignment="1">
      <alignment horizontal="center"/>
    </xf>
    <xf numFmtId="0" fontId="3" fillId="0" borderId="0" xfId="0" applyFont="1" applyAlignment="1">
      <alignment horizontal="center" vertical="center" wrapText="1"/>
    </xf>
    <xf numFmtId="0" fontId="5" fillId="0" borderId="0" xfId="0" applyFont="1"/>
    <xf numFmtId="0" fontId="8" fillId="0" borderId="0" xfId="0" applyFont="1"/>
    <xf numFmtId="0" fontId="8" fillId="2" borderId="5" xfId="0" applyFont="1" applyFill="1" applyBorder="1" applyAlignment="1">
      <alignment horizontal="center" vertical="center"/>
    </xf>
    <xf numFmtId="0" fontId="5" fillId="0" borderId="0" xfId="0" applyFont="1" applyAlignment="1">
      <alignment horizontal="center" vertical="top" wrapText="1"/>
    </xf>
    <xf numFmtId="0" fontId="3" fillId="0" borderId="0" xfId="0" applyFont="1" applyAlignment="1">
      <alignment horizontal="center" vertical="top" wrapText="1"/>
    </xf>
    <xf numFmtId="0" fontId="3" fillId="0" borderId="9" xfId="0" applyFont="1" applyBorder="1" applyAlignment="1">
      <alignment horizontal="center" vertical="top" wrapText="1"/>
    </xf>
    <xf numFmtId="0" fontId="3" fillId="0" borderId="10" xfId="0" applyFont="1" applyBorder="1" applyAlignment="1">
      <alignment horizontal="center" vertical="top" wrapText="1"/>
    </xf>
    <xf numFmtId="0" fontId="3" fillId="0" borderId="12" xfId="0" applyFont="1" applyBorder="1" applyAlignment="1">
      <alignment horizontal="center" vertical="top" wrapText="1"/>
    </xf>
    <xf numFmtId="0" fontId="3" fillId="0" borderId="13" xfId="0" applyFont="1" applyBorder="1" applyAlignment="1">
      <alignment horizontal="center" vertical="top" wrapText="1"/>
    </xf>
    <xf numFmtId="0" fontId="3" fillId="0" borderId="15" xfId="0" applyFont="1" applyBorder="1" applyAlignment="1">
      <alignment horizontal="center" vertical="top" wrapText="1"/>
    </xf>
    <xf numFmtId="3" fontId="5" fillId="0" borderId="15" xfId="0" applyNumberFormat="1" applyFont="1" applyBorder="1" applyAlignment="1">
      <alignment horizontal="center" vertical="top" wrapText="1"/>
    </xf>
    <xf numFmtId="3" fontId="3" fillId="0" borderId="15" xfId="0" applyNumberFormat="1" applyFont="1" applyBorder="1" applyAlignment="1">
      <alignment horizontal="center" vertical="top" wrapText="1"/>
    </xf>
    <xf numFmtId="0" fontId="3" fillId="0" borderId="17" xfId="0" applyFont="1" applyBorder="1" applyAlignment="1">
      <alignment horizontal="center" vertical="top" wrapText="1"/>
    </xf>
    <xf numFmtId="0" fontId="5" fillId="0" borderId="13" xfId="0" applyFont="1" applyBorder="1" applyAlignment="1">
      <alignment horizontal="center" vertical="top" wrapText="1"/>
    </xf>
    <xf numFmtId="0" fontId="5" fillId="0" borderId="21" xfId="0" applyFont="1" applyBorder="1" applyAlignment="1">
      <alignment horizontal="center" vertical="top" wrapText="1"/>
    </xf>
    <xf numFmtId="0" fontId="3" fillId="0" borderId="21" xfId="0" applyFont="1" applyBorder="1" applyAlignment="1">
      <alignment horizontal="center" vertical="top" wrapText="1"/>
    </xf>
    <xf numFmtId="3" fontId="3" fillId="0" borderId="9" xfId="0" applyNumberFormat="1" applyFont="1" applyBorder="1" applyAlignment="1">
      <alignment horizontal="center" vertical="top" wrapText="1"/>
    </xf>
    <xf numFmtId="3" fontId="5" fillId="0" borderId="9" xfId="0" applyNumberFormat="1" applyFont="1" applyBorder="1" applyAlignment="1">
      <alignment horizontal="center" vertical="top" wrapText="1"/>
    </xf>
    <xf numFmtId="3" fontId="5" fillId="0" borderId="17" xfId="0" applyNumberFormat="1" applyFont="1" applyBorder="1" applyAlignment="1">
      <alignment horizontal="center" vertical="top"/>
    </xf>
    <xf numFmtId="0" fontId="5" fillId="0" borderId="0" xfId="0" applyFont="1" applyAlignment="1">
      <alignment horizontal="center"/>
    </xf>
    <xf numFmtId="0" fontId="5" fillId="3" borderId="0" xfId="0" applyFont="1" applyFill="1"/>
    <xf numFmtId="0" fontId="8" fillId="2" borderId="2"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17" fillId="0" borderId="0" xfId="0" applyFont="1"/>
    <xf numFmtId="0" fontId="6" fillId="0" borderId="9" xfId="0" applyFont="1" applyBorder="1" applyAlignment="1">
      <alignment vertical="top" wrapText="1"/>
    </xf>
    <xf numFmtId="0" fontId="5" fillId="0" borderId="9" xfId="0" applyFont="1" applyBorder="1" applyAlignment="1">
      <alignment horizontal="center" vertical="top" wrapText="1"/>
    </xf>
    <xf numFmtId="0" fontId="0" fillId="0" borderId="9" xfId="0" applyBorder="1" applyAlignment="1">
      <alignment vertical="top"/>
    </xf>
    <xf numFmtId="0" fontId="5" fillId="0" borderId="9" xfId="0" applyFont="1" applyBorder="1" applyAlignment="1">
      <alignment vertical="top" wrapText="1"/>
    </xf>
    <xf numFmtId="9" fontId="5" fillId="0" borderId="9" xfId="1" applyFont="1" applyFill="1" applyBorder="1" applyAlignment="1">
      <alignment horizontal="center" vertical="top"/>
    </xf>
    <xf numFmtId="3" fontId="5" fillId="0" borderId="0" xfId="0" applyNumberFormat="1" applyFont="1" applyAlignment="1">
      <alignment horizontal="center" vertical="top" wrapText="1"/>
    </xf>
    <xf numFmtId="0" fontId="5" fillId="0" borderId="0" xfId="0" applyFont="1" applyAlignment="1">
      <alignment vertical="top" wrapText="1"/>
    </xf>
    <xf numFmtId="0" fontId="0" fillId="0" borderId="0" xfId="0" applyAlignment="1">
      <alignment vertical="top"/>
    </xf>
    <xf numFmtId="3" fontId="5" fillId="0" borderId="0" xfId="0" applyNumberFormat="1" applyFont="1" applyAlignment="1">
      <alignment horizontal="center" vertical="top"/>
    </xf>
    <xf numFmtId="166" fontId="5" fillId="0" borderId="0" xfId="0" applyNumberFormat="1" applyFont="1" applyAlignment="1">
      <alignment horizontal="center" vertical="top" wrapText="1"/>
    </xf>
    <xf numFmtId="10" fontId="5" fillId="0" borderId="0" xfId="1" applyNumberFormat="1" applyFont="1" applyFill="1" applyBorder="1" applyAlignment="1">
      <alignment horizontal="center" vertical="top"/>
    </xf>
    <xf numFmtId="0" fontId="6" fillId="0" borderId="15" xfId="0" applyFont="1" applyBorder="1" applyAlignment="1">
      <alignment vertical="top" wrapText="1"/>
    </xf>
    <xf numFmtId="0" fontId="5" fillId="0" borderId="15" xfId="0" applyFont="1" applyBorder="1" applyAlignment="1">
      <alignment horizontal="center" vertical="top" wrapText="1"/>
    </xf>
    <xf numFmtId="0" fontId="6" fillId="0" borderId="13" xfId="0" applyFont="1" applyBorder="1" applyAlignment="1">
      <alignment vertical="top" wrapText="1"/>
    </xf>
    <xf numFmtId="164" fontId="5" fillId="0" borderId="13" xfId="0" applyNumberFormat="1" applyFont="1" applyBorder="1" applyAlignment="1">
      <alignment horizontal="center" vertical="top"/>
    </xf>
    <xf numFmtId="9" fontId="5" fillId="0" borderId="13" xfId="1" applyFont="1" applyFill="1" applyBorder="1" applyAlignment="1">
      <alignment horizontal="center" vertical="top"/>
    </xf>
    <xf numFmtId="0" fontId="6" fillId="0" borderId="21" xfId="0" applyFont="1" applyBorder="1" applyAlignment="1">
      <alignment vertical="top" wrapText="1"/>
    </xf>
    <xf numFmtId="9" fontId="5" fillId="0" borderId="21" xfId="1" applyFont="1" applyFill="1" applyBorder="1" applyAlignment="1">
      <alignment horizontal="center" vertical="top"/>
    </xf>
    <xf numFmtId="0" fontId="5" fillId="0" borderId="10" xfId="0" applyFont="1" applyBorder="1" applyAlignment="1">
      <alignment vertical="top" wrapText="1"/>
    </xf>
    <xf numFmtId="0" fontId="5" fillId="0" borderId="10" xfId="0" applyFont="1" applyBorder="1" applyAlignment="1">
      <alignment horizontal="center" vertical="top" wrapText="1"/>
    </xf>
    <xf numFmtId="0" fontId="5" fillId="0" borderId="12" xfId="0" applyFont="1" applyBorder="1" applyAlignment="1">
      <alignment vertical="top" wrapText="1"/>
    </xf>
    <xf numFmtId="0" fontId="5" fillId="0" borderId="12" xfId="0" applyFont="1" applyBorder="1" applyAlignment="1">
      <alignment horizontal="center" vertical="top" wrapText="1"/>
    </xf>
    <xf numFmtId="0" fontId="5" fillId="0" borderId="15" xfId="0" applyFont="1" applyBorder="1" applyAlignment="1">
      <alignment vertical="top" wrapText="1"/>
    </xf>
    <xf numFmtId="164" fontId="5" fillId="0" borderId="15" xfId="0" applyNumberFormat="1" applyFont="1" applyBorder="1" applyAlignment="1">
      <alignment horizontal="center" vertical="top"/>
    </xf>
    <xf numFmtId="3" fontId="3" fillId="0" borderId="15" xfId="0" applyNumberFormat="1" applyFont="1" applyBorder="1" applyAlignment="1">
      <alignment horizontal="center" vertical="top"/>
    </xf>
    <xf numFmtId="0" fontId="5" fillId="0" borderId="17" xfId="0" applyFont="1" applyBorder="1" applyAlignment="1">
      <alignment vertical="top" wrapText="1"/>
    </xf>
    <xf numFmtId="0" fontId="5" fillId="0" borderId="17" xfId="0" applyFont="1" applyBorder="1" applyAlignment="1">
      <alignment horizontal="center" vertical="top" wrapText="1"/>
    </xf>
    <xf numFmtId="164" fontId="5" fillId="0" borderId="17" xfId="0" applyNumberFormat="1" applyFont="1" applyBorder="1" applyAlignment="1">
      <alignment horizontal="center" vertical="top"/>
    </xf>
    <xf numFmtId="9" fontId="3" fillId="0" borderId="17" xfId="1" applyFont="1" applyFill="1" applyBorder="1" applyAlignment="1">
      <alignment horizontal="center" vertical="top"/>
    </xf>
    <xf numFmtId="9" fontId="5" fillId="0" borderId="10" xfId="1" applyFont="1" applyFill="1" applyBorder="1" applyAlignment="1">
      <alignment horizontal="center" vertical="top"/>
    </xf>
    <xf numFmtId="0" fontId="0" fillId="0" borderId="10" xfId="0" applyBorder="1" applyAlignment="1">
      <alignment vertical="top"/>
    </xf>
    <xf numFmtId="9" fontId="5" fillId="0" borderId="17" xfId="1" applyFont="1" applyFill="1" applyBorder="1" applyAlignment="1">
      <alignment horizontal="center" vertical="top"/>
    </xf>
    <xf numFmtId="9" fontId="5" fillId="0" borderId="17" xfId="1" applyFont="1" applyFill="1" applyBorder="1" applyAlignment="1">
      <alignment horizontal="center" vertical="top" wrapText="1"/>
    </xf>
    <xf numFmtId="0" fontId="0" fillId="0" borderId="12" xfId="0" applyBorder="1" applyAlignment="1">
      <alignment vertical="top"/>
    </xf>
    <xf numFmtId="3" fontId="5" fillId="0" borderId="12" xfId="0" applyNumberFormat="1" applyFont="1" applyBorder="1" applyAlignment="1">
      <alignment horizontal="center" vertical="top" wrapText="1"/>
    </xf>
    <xf numFmtId="3" fontId="5" fillId="0" borderId="15" xfId="0" applyNumberFormat="1" applyFont="1" applyBorder="1" applyAlignment="1">
      <alignment horizontal="center" vertical="top"/>
    </xf>
    <xf numFmtId="0" fontId="5" fillId="0" borderId="13" xfId="0" applyFont="1" applyBorder="1" applyAlignment="1">
      <alignment vertical="top" wrapText="1"/>
    </xf>
    <xf numFmtId="3" fontId="5" fillId="0" borderId="13" xfId="0" applyNumberFormat="1" applyFont="1" applyBorder="1" applyAlignment="1">
      <alignment horizontal="center" vertical="top" wrapText="1"/>
    </xf>
    <xf numFmtId="3" fontId="3" fillId="0" borderId="13" xfId="0" applyNumberFormat="1" applyFont="1" applyBorder="1" applyAlignment="1">
      <alignment horizontal="center" vertical="top" wrapText="1"/>
    </xf>
    <xf numFmtId="0" fontId="12" fillId="0" borderId="9" xfId="0" applyFont="1" applyBorder="1" applyAlignment="1">
      <alignment horizontal="left" vertical="top" wrapText="1"/>
    </xf>
    <xf numFmtId="0" fontId="12" fillId="0" borderId="0" xfId="0" applyFont="1" applyAlignment="1">
      <alignment horizontal="left" vertical="top" wrapText="1"/>
    </xf>
    <xf numFmtId="0" fontId="23" fillId="0" borderId="0" xfId="0" applyFont="1" applyAlignment="1">
      <alignment horizontal="left" vertical="top" wrapText="1"/>
    </xf>
    <xf numFmtId="0" fontId="2" fillId="0" borderId="10" xfId="0" applyFont="1" applyBorder="1" applyAlignment="1">
      <alignment horizontal="left" vertical="top" wrapText="1"/>
    </xf>
    <xf numFmtId="0" fontId="11" fillId="0" borderId="12" xfId="0" applyFont="1" applyBorder="1" applyAlignment="1">
      <alignment horizontal="left" vertical="top" wrapText="1"/>
    </xf>
    <xf numFmtId="0" fontId="2" fillId="0" borderId="0" xfId="0" applyFont="1" applyAlignment="1">
      <alignment horizontal="left" vertical="top" wrapText="1"/>
    </xf>
    <xf numFmtId="0" fontId="11" fillId="0" borderId="0" xfId="0" applyFont="1" applyAlignment="1">
      <alignment horizontal="left" vertical="top" wrapText="1"/>
    </xf>
    <xf numFmtId="0" fontId="2" fillId="0" borderId="12" xfId="0" applyFont="1" applyBorder="1" applyAlignment="1">
      <alignment horizontal="left" vertical="top" wrapText="1"/>
    </xf>
    <xf numFmtId="0" fontId="2" fillId="0" borderId="9" xfId="0" applyFont="1" applyBorder="1" applyAlignment="1">
      <alignment horizontal="left" vertical="top" wrapText="1"/>
    </xf>
    <xf numFmtId="0" fontId="3" fillId="0" borderId="9" xfId="0" applyFont="1" applyBorder="1" applyAlignment="1">
      <alignment vertical="top" wrapText="1"/>
    </xf>
    <xf numFmtId="0" fontId="15" fillId="0" borderId="0" xfId="0" applyFont="1" applyAlignment="1">
      <alignment vertical="center"/>
    </xf>
    <xf numFmtId="0" fontId="21" fillId="0" borderId="0" xfId="0" applyFont="1" applyAlignment="1">
      <alignment vertical="center" wrapText="1"/>
    </xf>
    <xf numFmtId="0" fontId="5" fillId="0" borderId="0" xfId="0" quotePrefix="1" applyFont="1"/>
    <xf numFmtId="0" fontId="10" fillId="0" borderId="10" xfId="0" applyFont="1" applyBorder="1" applyAlignment="1">
      <alignment horizontal="center" vertical="top" wrapText="1" readingOrder="1"/>
    </xf>
    <xf numFmtId="0" fontId="6" fillId="0" borderId="15" xfId="0" applyFont="1" applyBorder="1" applyAlignment="1">
      <alignment horizontal="left" vertical="top" wrapText="1" readingOrder="1"/>
    </xf>
    <xf numFmtId="0" fontId="11" fillId="0" borderId="0" xfId="0" applyFont="1" applyAlignment="1">
      <alignment horizontal="center" vertical="top" wrapText="1" readingOrder="1"/>
    </xf>
    <xf numFmtId="0" fontId="6" fillId="0" borderId="21" xfId="0" applyFont="1" applyBorder="1" applyAlignment="1">
      <alignment horizontal="left" vertical="top" wrapText="1" readingOrder="1"/>
    </xf>
    <xf numFmtId="0" fontId="6" fillId="0" borderId="0" xfId="0" quotePrefix="1" applyFont="1" applyAlignment="1">
      <alignment horizontal="left" vertical="top" wrapText="1" readingOrder="1"/>
    </xf>
    <xf numFmtId="0" fontId="11" fillId="0" borderId="12" xfId="0" applyFont="1" applyBorder="1" applyAlignment="1">
      <alignment horizontal="center" vertical="top" wrapText="1" readingOrder="1"/>
    </xf>
    <xf numFmtId="0" fontId="5" fillId="0" borderId="12" xfId="0" quotePrefix="1" applyFont="1" applyBorder="1" applyAlignment="1">
      <alignment vertical="top" wrapText="1"/>
    </xf>
    <xf numFmtId="0" fontId="6" fillId="0" borderId="13" xfId="0" applyFont="1" applyBorder="1" applyAlignment="1">
      <alignment horizontal="left" vertical="top" wrapText="1" readingOrder="1"/>
    </xf>
    <xf numFmtId="0" fontId="6" fillId="0" borderId="17" xfId="0" applyFont="1" applyBorder="1" applyAlignment="1">
      <alignment horizontal="left" vertical="top" wrapText="1" readingOrder="1"/>
    </xf>
    <xf numFmtId="0" fontId="7" fillId="0" borderId="0" xfId="0" applyFont="1" applyAlignment="1">
      <alignment vertical="top"/>
    </xf>
    <xf numFmtId="0" fontId="5" fillId="0" borderId="0" xfId="0" applyFont="1" applyAlignment="1">
      <alignment vertical="top"/>
    </xf>
    <xf numFmtId="9" fontId="3" fillId="0" borderId="9" xfId="1" applyFont="1" applyFill="1" applyBorder="1" applyAlignment="1">
      <alignment horizontal="center" vertical="top"/>
    </xf>
    <xf numFmtId="0" fontId="24" fillId="0" borderId="0" xfId="2"/>
    <xf numFmtId="0" fontId="4" fillId="0" borderId="0" xfId="0" applyFont="1"/>
    <xf numFmtId="0" fontId="6" fillId="0" borderId="15" xfId="0" applyFont="1" applyBorder="1" applyAlignment="1">
      <alignment horizontal="center" vertical="top" wrapText="1" readingOrder="1"/>
    </xf>
    <xf numFmtId="164" fontId="6" fillId="0" borderId="13" xfId="0" applyNumberFormat="1" applyFont="1" applyBorder="1" applyAlignment="1">
      <alignment horizontal="center" vertical="top" wrapText="1" readingOrder="1"/>
    </xf>
    <xf numFmtId="164" fontId="3" fillId="0" borderId="13" xfId="0" applyNumberFormat="1" applyFont="1" applyBorder="1" applyAlignment="1">
      <alignment horizontal="center" vertical="top" wrapText="1" readingOrder="1"/>
    </xf>
    <xf numFmtId="164" fontId="3" fillId="0" borderId="17" xfId="0" applyNumberFormat="1" applyFont="1" applyBorder="1" applyAlignment="1">
      <alignment horizontal="center" vertical="top" wrapText="1" readingOrder="1"/>
    </xf>
    <xf numFmtId="0" fontId="25" fillId="0" borderId="0" xfId="0" applyFont="1"/>
    <xf numFmtId="9" fontId="3" fillId="0" borderId="13" xfId="1" applyFont="1" applyFill="1" applyBorder="1" applyAlignment="1">
      <alignment horizontal="center" vertical="top"/>
    </xf>
    <xf numFmtId="0" fontId="14" fillId="0" borderId="0" xfId="0" applyFont="1" applyAlignment="1">
      <alignment horizontal="left" vertical="center"/>
    </xf>
    <xf numFmtId="0" fontId="26" fillId="0" borderId="0" xfId="0" applyFont="1"/>
    <xf numFmtId="0" fontId="8" fillId="0" borderId="0" xfId="0" applyFont="1" applyAlignment="1">
      <alignment horizontal="left"/>
    </xf>
    <xf numFmtId="0" fontId="5" fillId="0" borderId="0" xfId="0" applyFont="1" applyAlignment="1">
      <alignment horizontal="left"/>
    </xf>
    <xf numFmtId="0" fontId="5" fillId="3" borderId="0" xfId="0" applyFont="1" applyFill="1" applyAlignment="1">
      <alignment horizontal="left"/>
    </xf>
    <xf numFmtId="0" fontId="0" fillId="8" borderId="0" xfId="0" applyFill="1"/>
    <xf numFmtId="0" fontId="0" fillId="0" borderId="0" xfId="0" applyAlignment="1">
      <alignment horizontal="left"/>
    </xf>
    <xf numFmtId="0" fontId="8" fillId="2" borderId="2" xfId="0" applyFont="1" applyFill="1" applyBorder="1" applyAlignment="1">
      <alignment horizontal="left" vertical="center" wrapText="1"/>
    </xf>
    <xf numFmtId="0" fontId="21" fillId="0" borderId="0" xfId="0" applyFont="1" applyAlignment="1">
      <alignment horizontal="center" vertical="center"/>
    </xf>
    <xf numFmtId="0" fontId="15" fillId="0" borderId="0" xfId="0" applyFont="1" applyAlignment="1">
      <alignment horizontal="center" vertical="center" wrapText="1"/>
    </xf>
    <xf numFmtId="0" fontId="18" fillId="7" borderId="9" xfId="0" applyFont="1" applyFill="1" applyBorder="1" applyAlignment="1">
      <alignment horizontal="left" vertical="top" wrapText="1"/>
    </xf>
    <xf numFmtId="0" fontId="8" fillId="7" borderId="9" xfId="0" applyFont="1" applyFill="1" applyBorder="1" applyAlignment="1">
      <alignment vertical="top" wrapText="1"/>
    </xf>
    <xf numFmtId="0" fontId="3" fillId="7" borderId="9" xfId="0" applyFont="1" applyFill="1" applyBorder="1" applyAlignment="1">
      <alignment horizontal="left" vertical="top" wrapText="1"/>
    </xf>
    <xf numFmtId="0" fontId="18" fillId="7" borderId="10" xfId="0" applyFont="1" applyFill="1" applyBorder="1" applyAlignment="1">
      <alignment horizontal="left" vertical="top" wrapText="1"/>
    </xf>
    <xf numFmtId="0" fontId="11" fillId="7" borderId="12" xfId="0" applyFont="1" applyFill="1" applyBorder="1" applyAlignment="1">
      <alignment horizontal="left" vertical="top" wrapText="1"/>
    </xf>
    <xf numFmtId="0" fontId="3" fillId="7" borderId="17" xfId="0" applyFont="1" applyFill="1" applyBorder="1" applyAlignment="1">
      <alignment horizontal="left" vertical="top" wrapText="1"/>
    </xf>
    <xf numFmtId="0" fontId="18" fillId="7" borderId="0" xfId="0" applyFont="1" applyFill="1" applyAlignment="1">
      <alignment horizontal="left" vertical="top" wrapText="1"/>
    </xf>
    <xf numFmtId="0" fontId="3" fillId="7" borderId="15" xfId="0" applyFont="1" applyFill="1" applyBorder="1" applyAlignment="1">
      <alignment horizontal="left" vertical="top" wrapText="1"/>
    </xf>
    <xf numFmtId="0" fontId="11" fillId="7" borderId="0" xfId="0" applyFont="1" applyFill="1" applyAlignment="1">
      <alignment horizontal="left" vertical="top" wrapText="1"/>
    </xf>
    <xf numFmtId="0" fontId="3" fillId="7" borderId="13" xfId="0" applyFont="1" applyFill="1" applyBorder="1" applyAlignment="1">
      <alignment horizontal="left" vertical="top" wrapText="1"/>
    </xf>
    <xf numFmtId="0" fontId="3" fillId="7" borderId="21" xfId="0" applyFont="1" applyFill="1" applyBorder="1" applyAlignment="1">
      <alignment horizontal="left" vertical="top" wrapText="1"/>
    </xf>
    <xf numFmtId="0" fontId="3" fillId="7" borderId="0" xfId="0" quotePrefix="1" applyFont="1" applyFill="1" applyAlignment="1">
      <alignment horizontal="left" vertical="top" wrapText="1"/>
    </xf>
    <xf numFmtId="0" fontId="3" fillId="7" borderId="0" xfId="0" applyFont="1" applyFill="1" applyAlignment="1">
      <alignment horizontal="left" vertical="top" wrapText="1"/>
    </xf>
    <xf numFmtId="0" fontId="8" fillId="7" borderId="15" xfId="0" applyFont="1" applyFill="1" applyBorder="1" applyAlignment="1">
      <alignment vertical="top" wrapText="1"/>
    </xf>
    <xf numFmtId="0" fontId="3" fillId="7" borderId="15" xfId="0" applyFont="1" applyFill="1" applyBorder="1" applyAlignment="1">
      <alignment vertical="top" wrapText="1"/>
    </xf>
    <xf numFmtId="0" fontId="3" fillId="7" borderId="19" xfId="0" applyFont="1" applyFill="1" applyBorder="1" applyAlignment="1">
      <alignment horizontal="left" vertical="top" wrapText="1"/>
    </xf>
    <xf numFmtId="0" fontId="3" fillId="7" borderId="23" xfId="0" quotePrefix="1" applyFont="1" applyFill="1" applyBorder="1" applyAlignment="1">
      <alignment horizontal="left" vertical="top" wrapText="1"/>
    </xf>
    <xf numFmtId="0" fontId="13" fillId="7" borderId="15" xfId="0" applyFont="1" applyFill="1" applyBorder="1" applyAlignment="1">
      <alignment vertical="top" wrapText="1"/>
    </xf>
    <xf numFmtId="0" fontId="13" fillId="7" borderId="17" xfId="0" applyFont="1" applyFill="1" applyBorder="1" applyAlignment="1">
      <alignment vertical="top" wrapText="1"/>
    </xf>
    <xf numFmtId="0" fontId="5" fillId="7" borderId="17" xfId="0" applyFont="1" applyFill="1" applyBorder="1" applyAlignment="1">
      <alignment horizontal="left" vertical="top" wrapText="1"/>
    </xf>
    <xf numFmtId="0" fontId="5" fillId="7" borderId="9" xfId="0" applyFont="1" applyFill="1" applyBorder="1" applyAlignment="1">
      <alignment horizontal="center" vertical="top"/>
    </xf>
    <xf numFmtId="0" fontId="5" fillId="7" borderId="17" xfId="0" applyFont="1" applyFill="1" applyBorder="1" applyAlignment="1">
      <alignment horizontal="center" vertical="top"/>
    </xf>
    <xf numFmtId="0" fontId="5" fillId="7" borderId="15" xfId="0" applyFont="1" applyFill="1" applyBorder="1" applyAlignment="1">
      <alignment horizontal="center" vertical="top"/>
    </xf>
    <xf numFmtId="0" fontId="5" fillId="7" borderId="13" xfId="0" applyFont="1" applyFill="1" applyBorder="1" applyAlignment="1">
      <alignment horizontal="center" vertical="top" wrapText="1"/>
    </xf>
    <xf numFmtId="14" fontId="3" fillId="7" borderId="21" xfId="0" applyNumberFormat="1" applyFont="1" applyFill="1" applyBorder="1" applyAlignment="1">
      <alignment horizontal="center" vertical="top" wrapText="1"/>
    </xf>
    <xf numFmtId="0" fontId="5" fillId="7" borderId="0" xfId="0" applyFont="1" applyFill="1" applyAlignment="1">
      <alignment horizontal="center" vertical="top" wrapText="1"/>
    </xf>
    <xf numFmtId="0" fontId="5" fillId="7" borderId="19" xfId="0" applyFont="1" applyFill="1" applyBorder="1" applyAlignment="1">
      <alignment horizontal="center" vertical="top" wrapText="1"/>
    </xf>
    <xf numFmtId="0" fontId="5" fillId="7" borderId="13" xfId="0" applyFont="1" applyFill="1" applyBorder="1" applyAlignment="1">
      <alignment horizontal="center" vertical="center"/>
    </xf>
    <xf numFmtId="0" fontId="5" fillId="7" borderId="19" xfId="0" applyFont="1" applyFill="1" applyBorder="1" applyAlignment="1">
      <alignment horizontal="center" vertical="top"/>
    </xf>
    <xf numFmtId="0" fontId="5" fillId="7" borderId="13" xfId="0" applyFont="1" applyFill="1" applyBorder="1" applyAlignment="1">
      <alignment horizontal="center" vertical="top"/>
    </xf>
    <xf numFmtId="0" fontId="5" fillId="7" borderId="21" xfId="0" applyFont="1" applyFill="1" applyBorder="1" applyAlignment="1">
      <alignment horizontal="center" vertical="top" wrapText="1"/>
    </xf>
    <xf numFmtId="0" fontId="5" fillId="7" borderId="17" xfId="0" applyFont="1" applyFill="1" applyBorder="1" applyAlignment="1">
      <alignment horizontal="center" vertical="center"/>
    </xf>
    <xf numFmtId="0" fontId="5" fillId="7" borderId="21" xfId="0" applyFont="1" applyFill="1" applyBorder="1" applyAlignment="1">
      <alignment horizontal="center" vertical="top"/>
    </xf>
    <xf numFmtId="0" fontId="5" fillId="7" borderId="0" xfId="0" applyFont="1" applyFill="1" applyAlignment="1">
      <alignment horizontal="center" vertical="top"/>
    </xf>
    <xf numFmtId="0" fontId="5" fillId="7" borderId="23" xfId="0" applyFont="1" applyFill="1" applyBorder="1" applyAlignment="1">
      <alignment horizontal="center" vertical="top"/>
    </xf>
    <xf numFmtId="0" fontId="5" fillId="7" borderId="26" xfId="0" applyFont="1" applyFill="1" applyBorder="1" applyAlignment="1">
      <alignment horizontal="center" vertical="top"/>
    </xf>
    <xf numFmtId="0" fontId="3" fillId="7" borderId="13" xfId="0" applyFont="1" applyFill="1" applyBorder="1" applyAlignment="1">
      <alignment horizontal="center" vertical="top" wrapText="1"/>
    </xf>
    <xf numFmtId="0" fontId="3" fillId="7" borderId="0" xfId="0" applyFont="1" applyFill="1" applyAlignment="1">
      <alignment horizontal="center" vertical="top" wrapText="1"/>
    </xf>
    <xf numFmtId="0" fontId="3" fillId="7" borderId="19" xfId="0" applyFont="1" applyFill="1" applyBorder="1" applyAlignment="1">
      <alignment horizontal="center" vertical="top" wrapText="1"/>
    </xf>
    <xf numFmtId="3" fontId="3" fillId="7" borderId="15" xfId="0" applyNumberFormat="1" applyFont="1" applyFill="1" applyBorder="1" applyAlignment="1">
      <alignment horizontal="center" vertical="top" wrapText="1"/>
    </xf>
    <xf numFmtId="0" fontId="3" fillId="7" borderId="21" xfId="0" applyFont="1" applyFill="1" applyBorder="1" applyAlignment="1">
      <alignment horizontal="center" vertical="top" wrapText="1"/>
    </xf>
    <xf numFmtId="3" fontId="3" fillId="7" borderId="9" xfId="0" applyNumberFormat="1" applyFont="1" applyFill="1" applyBorder="1" applyAlignment="1">
      <alignment horizontal="center" vertical="top" wrapText="1"/>
    </xf>
    <xf numFmtId="0" fontId="3" fillId="7" borderId="27" xfId="0" applyFont="1" applyFill="1" applyBorder="1" applyAlignment="1">
      <alignment vertical="top" wrapText="1"/>
    </xf>
    <xf numFmtId="0" fontId="24" fillId="0" borderId="0" xfId="2" applyFill="1" applyAlignment="1">
      <alignment horizontal="left"/>
    </xf>
    <xf numFmtId="164" fontId="3" fillId="7" borderId="17" xfId="1" applyNumberFormat="1" applyFont="1" applyFill="1" applyBorder="1" applyAlignment="1">
      <alignment horizontal="center" vertical="top" wrapText="1"/>
    </xf>
    <xf numFmtId="3" fontId="3" fillId="7" borderId="17" xfId="0" applyNumberFormat="1" applyFont="1" applyFill="1" applyBorder="1" applyAlignment="1">
      <alignment horizontal="center" vertical="top"/>
    </xf>
    <xf numFmtId="9" fontId="3" fillId="7" borderId="9" xfId="1" applyFont="1" applyFill="1" applyBorder="1" applyAlignment="1">
      <alignment horizontal="center" vertical="top"/>
    </xf>
    <xf numFmtId="9" fontId="3" fillId="7" borderId="13" xfId="1" applyFont="1" applyFill="1" applyBorder="1" applyAlignment="1">
      <alignment horizontal="center" vertical="top"/>
    </xf>
    <xf numFmtId="9" fontId="3" fillId="0" borderId="21" xfId="1" applyFont="1" applyFill="1" applyBorder="1" applyAlignment="1">
      <alignment horizontal="center" vertical="top"/>
    </xf>
    <xf numFmtId="9" fontId="3" fillId="7" borderId="21" xfId="1" applyFont="1" applyFill="1" applyBorder="1" applyAlignment="1">
      <alignment horizontal="center" vertical="top"/>
    </xf>
    <xf numFmtId="3" fontId="3" fillId="0" borderId="0" xfId="0" applyNumberFormat="1" applyFont="1" applyAlignment="1">
      <alignment horizontal="center" vertical="top"/>
    </xf>
    <xf numFmtId="3" fontId="3" fillId="7" borderId="0" xfId="0" applyNumberFormat="1" applyFont="1" applyFill="1" applyAlignment="1">
      <alignment horizontal="center" vertical="top"/>
    </xf>
    <xf numFmtId="3" fontId="3" fillId="7" borderId="15" xfId="0" applyNumberFormat="1" applyFont="1" applyFill="1" applyBorder="1" applyAlignment="1">
      <alignment horizontal="center" vertical="top"/>
    </xf>
    <xf numFmtId="3" fontId="3" fillId="7" borderId="13" xfId="0" applyNumberFormat="1" applyFont="1" applyFill="1" applyBorder="1" applyAlignment="1">
      <alignment horizontal="center" vertical="top" wrapText="1"/>
    </xf>
    <xf numFmtId="9" fontId="3" fillId="7" borderId="17" xfId="1" applyFont="1" applyFill="1" applyBorder="1" applyAlignment="1">
      <alignment horizontal="center" vertical="top"/>
    </xf>
    <xf numFmtId="3" fontId="3" fillId="0" borderId="12" xfId="0" applyNumberFormat="1" applyFont="1" applyBorder="1" applyAlignment="1">
      <alignment horizontal="center" vertical="top" wrapText="1"/>
    </xf>
    <xf numFmtId="3" fontId="3" fillId="7" borderId="12" xfId="0" applyNumberFormat="1" applyFont="1" applyFill="1" applyBorder="1" applyAlignment="1">
      <alignment horizontal="center" vertical="top" wrapText="1"/>
    </xf>
    <xf numFmtId="166" fontId="3" fillId="0" borderId="0" xfId="0" applyNumberFormat="1" applyFont="1" applyAlignment="1">
      <alignment horizontal="center" vertical="top" wrapText="1"/>
    </xf>
    <xf numFmtId="166" fontId="3" fillId="7" borderId="0" xfId="0" applyNumberFormat="1" applyFont="1" applyFill="1" applyAlignment="1">
      <alignment horizontal="center" vertical="top" wrapText="1"/>
    </xf>
    <xf numFmtId="9" fontId="3" fillId="0" borderId="17" xfId="1" applyFont="1" applyFill="1" applyBorder="1" applyAlignment="1">
      <alignment horizontal="center" vertical="top" wrapText="1"/>
    </xf>
    <xf numFmtId="9" fontId="3" fillId="7" borderId="17" xfId="1" applyFont="1" applyFill="1" applyBorder="1" applyAlignment="1">
      <alignment horizontal="center" vertical="top" wrapText="1"/>
    </xf>
    <xf numFmtId="10" fontId="3" fillId="0" borderId="0" xfId="1" applyNumberFormat="1" applyFont="1" applyFill="1" applyBorder="1" applyAlignment="1">
      <alignment horizontal="center" vertical="top"/>
    </xf>
    <xf numFmtId="10" fontId="3" fillId="7" borderId="0" xfId="1" applyNumberFormat="1" applyFont="1" applyFill="1" applyBorder="1" applyAlignment="1">
      <alignment horizontal="center" vertical="top"/>
    </xf>
    <xf numFmtId="3" fontId="3" fillId="0" borderId="17" xfId="0" applyNumberFormat="1" applyFont="1" applyBorder="1" applyAlignment="1">
      <alignment horizontal="center" vertical="top"/>
    </xf>
    <xf numFmtId="3" fontId="3" fillId="0" borderId="0" xfId="0" applyNumberFormat="1" applyFont="1" applyAlignment="1">
      <alignment horizontal="center" vertical="top" wrapText="1"/>
    </xf>
    <xf numFmtId="3" fontId="3" fillId="7" borderId="0" xfId="0" applyNumberFormat="1" applyFont="1" applyFill="1" applyAlignment="1">
      <alignment horizontal="center" vertical="top" wrapText="1"/>
    </xf>
    <xf numFmtId="9" fontId="3" fillId="0" borderId="10" xfId="1" applyFont="1" applyFill="1" applyBorder="1" applyAlignment="1">
      <alignment horizontal="center" vertical="top"/>
    </xf>
    <xf numFmtId="9" fontId="3" fillId="7" borderId="10" xfId="1" applyFont="1" applyFill="1" applyBorder="1" applyAlignment="1">
      <alignment horizontal="center" vertical="top"/>
    </xf>
    <xf numFmtId="0" fontId="3" fillId="7" borderId="12" xfId="0" applyFont="1" applyFill="1" applyBorder="1" applyAlignment="1">
      <alignment horizontal="center" vertical="top" wrapText="1" readingOrder="1"/>
    </xf>
    <xf numFmtId="0" fontId="3" fillId="7" borderId="15" xfId="0" applyFont="1" applyFill="1" applyBorder="1" applyAlignment="1">
      <alignment horizontal="center" vertical="top" wrapText="1" readingOrder="1"/>
    </xf>
    <xf numFmtId="164" fontId="3" fillId="7" borderId="13" xfId="0" applyNumberFormat="1" applyFont="1" applyFill="1" applyBorder="1" applyAlignment="1">
      <alignment horizontal="center" vertical="top" wrapText="1" readingOrder="1"/>
    </xf>
    <xf numFmtId="164" fontId="3" fillId="7" borderId="17" xfId="0" applyNumberFormat="1" applyFont="1" applyFill="1" applyBorder="1" applyAlignment="1">
      <alignment horizontal="center" vertical="top" wrapText="1" readingOrder="1"/>
    </xf>
    <xf numFmtId="0" fontId="2" fillId="7" borderId="0" xfId="0" applyFont="1" applyFill="1" applyAlignment="1">
      <alignment horizontal="left" vertical="top" wrapText="1"/>
    </xf>
    <xf numFmtId="0" fontId="3" fillId="7" borderId="15" xfId="0" applyFont="1" applyFill="1" applyBorder="1" applyAlignment="1">
      <alignment horizontal="center" vertical="top"/>
    </xf>
    <xf numFmtId="0" fontId="3" fillId="7" borderId="0" xfId="0" applyFont="1" applyFill="1" applyAlignment="1">
      <alignment horizontal="center" vertical="top"/>
    </xf>
    <xf numFmtId="0" fontId="28" fillId="0" borderId="0" xfId="0" applyFont="1"/>
    <xf numFmtId="0" fontId="0" fillId="0" borderId="0" xfId="0" applyAlignment="1">
      <alignment wrapText="1"/>
    </xf>
    <xf numFmtId="0" fontId="15" fillId="0" borderId="0" xfId="0" applyFont="1"/>
    <xf numFmtId="0" fontId="29" fillId="0" borderId="0" xfId="0" applyFont="1"/>
    <xf numFmtId="0" fontId="33" fillId="0" borderId="0" xfId="0" applyFont="1"/>
    <xf numFmtId="0" fontId="5" fillId="0" borderId="30" xfId="0" applyFont="1" applyBorder="1" applyAlignment="1">
      <alignment horizontal="left" vertical="center"/>
    </xf>
    <xf numFmtId="0" fontId="5" fillId="0" borderId="30" xfId="0" applyFont="1" applyBorder="1" applyAlignment="1">
      <alignment horizontal="center" vertical="center" wrapText="1"/>
    </xf>
    <xf numFmtId="0" fontId="5" fillId="0" borderId="30" xfId="0" applyFont="1" applyBorder="1" applyAlignment="1">
      <alignment horizontal="center" vertical="center"/>
    </xf>
    <xf numFmtId="164" fontId="5" fillId="0" borderId="30" xfId="1" applyNumberFormat="1" applyFont="1" applyBorder="1" applyAlignment="1">
      <alignment horizontal="center" vertical="center"/>
    </xf>
    <xf numFmtId="164" fontId="5" fillId="0" borderId="30" xfId="0" applyNumberFormat="1" applyFont="1" applyBorder="1" applyAlignment="1">
      <alignment horizontal="center" vertical="center"/>
    </xf>
    <xf numFmtId="0" fontId="5" fillId="0" borderId="30" xfId="0" applyFont="1" applyBorder="1" applyAlignment="1">
      <alignment vertical="center" wrapText="1"/>
    </xf>
    <xf numFmtId="9" fontId="5" fillId="0" borderId="30" xfId="1" applyFont="1" applyBorder="1" applyAlignment="1">
      <alignment horizontal="center" vertical="center"/>
    </xf>
    <xf numFmtId="9" fontId="5" fillId="0" borderId="30" xfId="1" applyFont="1" applyFill="1" applyBorder="1" applyAlignment="1">
      <alignment horizontal="center" vertical="center"/>
    </xf>
    <xf numFmtId="0" fontId="5" fillId="0" borderId="30" xfId="0" applyFont="1" applyBorder="1" applyAlignment="1">
      <alignment vertical="center"/>
    </xf>
    <xf numFmtId="0" fontId="8" fillId="2" borderId="33" xfId="0" applyFont="1" applyFill="1" applyBorder="1" applyAlignment="1">
      <alignment horizontal="center" vertical="center" wrapText="1"/>
    </xf>
    <xf numFmtId="0" fontId="8" fillId="2" borderId="33" xfId="0" applyFont="1" applyFill="1" applyBorder="1" applyAlignment="1">
      <alignment horizontal="center" vertical="center"/>
    </xf>
    <xf numFmtId="0" fontId="5" fillId="0" borderId="36" xfId="0" applyFont="1" applyBorder="1" applyAlignment="1">
      <alignment horizontal="center" vertical="center" wrapText="1"/>
    </xf>
    <xf numFmtId="9" fontId="5" fillId="0" borderId="36" xfId="1" applyFont="1" applyBorder="1" applyAlignment="1">
      <alignment horizontal="center" vertical="center"/>
    </xf>
    <xf numFmtId="0" fontId="5" fillId="0" borderId="38" xfId="0" applyFont="1" applyBorder="1" applyAlignment="1">
      <alignment horizontal="center" vertical="center" wrapText="1"/>
    </xf>
    <xf numFmtId="9" fontId="5" fillId="0" borderId="38" xfId="1" applyFont="1" applyBorder="1" applyAlignment="1">
      <alignment horizontal="center" vertical="center"/>
    </xf>
    <xf numFmtId="0" fontId="5" fillId="0" borderId="37" xfId="0" applyFont="1" applyBorder="1" applyAlignment="1">
      <alignment vertical="center"/>
    </xf>
    <xf numFmtId="0" fontId="5" fillId="0" borderId="37" xfId="0" applyFont="1" applyBorder="1" applyAlignment="1">
      <alignment horizontal="center" vertical="center" wrapText="1"/>
    </xf>
    <xf numFmtId="0" fontId="5" fillId="0" borderId="37" xfId="0" applyFont="1" applyBorder="1" applyAlignment="1">
      <alignment horizontal="center" vertical="center"/>
    </xf>
    <xf numFmtId="9" fontId="5" fillId="0" borderId="37" xfId="1" applyFont="1" applyBorder="1" applyAlignment="1">
      <alignment horizontal="center" vertical="center"/>
    </xf>
    <xf numFmtId="0" fontId="5" fillId="0" borderId="36" xfId="0" applyFont="1" applyBorder="1" applyAlignment="1">
      <alignment horizontal="left" vertical="center"/>
    </xf>
    <xf numFmtId="0" fontId="5" fillId="0" borderId="37" xfId="0" applyFont="1" applyBorder="1" applyAlignment="1">
      <alignment vertical="center" wrapText="1"/>
    </xf>
    <xf numFmtId="0" fontId="5" fillId="0" borderId="36" xfId="0" applyFont="1" applyBorder="1" applyAlignment="1">
      <alignment horizontal="left" vertical="center" wrapText="1"/>
    </xf>
    <xf numFmtId="9" fontId="5" fillId="0" borderId="37" xfId="1" applyFont="1" applyFill="1" applyBorder="1" applyAlignment="1">
      <alignment horizontal="center" vertical="center"/>
    </xf>
    <xf numFmtId="9" fontId="5" fillId="0" borderId="36" xfId="1" applyFont="1" applyFill="1" applyBorder="1" applyAlignment="1">
      <alignment horizontal="center" vertical="center"/>
    </xf>
    <xf numFmtId="0" fontId="5" fillId="0" borderId="36" xfId="0" applyFont="1" applyBorder="1" applyAlignment="1">
      <alignment vertical="center"/>
    </xf>
    <xf numFmtId="164" fontId="35" fillId="0" borderId="36" xfId="1" applyNumberFormat="1" applyFont="1" applyBorder="1" applyAlignment="1">
      <alignment horizontal="center" vertical="center"/>
    </xf>
    <xf numFmtId="164" fontId="35" fillId="0" borderId="39" xfId="1" applyNumberFormat="1" applyFont="1" applyBorder="1" applyAlignment="1">
      <alignment horizontal="center" vertical="center"/>
    </xf>
    <xf numFmtId="164" fontId="35" fillId="0" borderId="37" xfId="1" applyNumberFormat="1" applyFont="1" applyBorder="1" applyAlignment="1">
      <alignment horizontal="center" vertical="center"/>
    </xf>
    <xf numFmtId="164" fontId="35" fillId="0" borderId="38" xfId="1" applyNumberFormat="1" applyFont="1" applyBorder="1" applyAlignment="1">
      <alignment horizontal="center" vertical="center"/>
    </xf>
    <xf numFmtId="0" fontId="8" fillId="0" borderId="0" xfId="0" applyFont="1" applyAlignment="1">
      <alignment horizontal="center"/>
    </xf>
    <xf numFmtId="0" fontId="27" fillId="0" borderId="0" xfId="0" quotePrefix="1" applyFont="1"/>
    <xf numFmtId="0" fontId="5" fillId="7" borderId="19" xfId="0" applyFont="1" applyFill="1" applyBorder="1" applyAlignment="1">
      <alignment horizontal="center" vertical="center"/>
    </xf>
    <xf numFmtId="0" fontId="5" fillId="7" borderId="27" xfId="0" applyFont="1" applyFill="1" applyBorder="1" applyAlignment="1">
      <alignment horizontal="center" vertical="top"/>
    </xf>
    <xf numFmtId="0" fontId="3" fillId="7" borderId="42" xfId="0" applyFont="1" applyFill="1" applyBorder="1" applyAlignment="1">
      <alignment horizontal="left" vertical="top" wrapText="1"/>
    </xf>
    <xf numFmtId="0" fontId="3" fillId="7" borderId="42" xfId="0" applyFont="1" applyFill="1" applyBorder="1" applyAlignment="1">
      <alignment vertical="top" wrapText="1"/>
    </xf>
    <xf numFmtId="0" fontId="3" fillId="7" borderId="42" xfId="0" applyFont="1" applyFill="1" applyBorder="1" applyAlignment="1">
      <alignment horizontal="center" vertical="top"/>
    </xf>
    <xf numFmtId="0" fontId="38" fillId="0" borderId="0" xfId="0" applyFont="1"/>
    <xf numFmtId="0" fontId="37" fillId="7" borderId="12" xfId="0" applyFont="1" applyFill="1" applyBorder="1" applyAlignment="1">
      <alignment horizontal="left" vertical="top" wrapText="1"/>
    </xf>
    <xf numFmtId="0" fontId="8" fillId="0" borderId="30" xfId="0" applyFont="1" applyBorder="1" applyAlignment="1">
      <alignment vertical="top" wrapText="1"/>
    </xf>
    <xf numFmtId="0" fontId="18" fillId="0" borderId="31" xfId="0" applyFont="1" applyBorder="1" applyAlignment="1">
      <alignment vertical="top" wrapText="1"/>
    </xf>
    <xf numFmtId="0" fontId="8" fillId="0" borderId="31" xfId="0" applyFont="1" applyBorder="1" applyAlignment="1">
      <alignment horizontal="left" vertical="top" wrapText="1"/>
    </xf>
    <xf numFmtId="0" fontId="5" fillId="0" borderId="31" xfId="0" applyFont="1" applyBorder="1" applyAlignment="1">
      <alignment vertical="center" wrapText="1"/>
    </xf>
    <xf numFmtId="0" fontId="5" fillId="0" borderId="31" xfId="0" applyFont="1" applyBorder="1" applyAlignment="1">
      <alignment horizontal="center" vertical="center" wrapText="1"/>
    </xf>
    <xf numFmtId="164" fontId="5" fillId="0" borderId="31" xfId="1" applyNumberFormat="1" applyFont="1" applyBorder="1" applyAlignment="1">
      <alignment horizontal="center" vertical="center"/>
    </xf>
    <xf numFmtId="164" fontId="35" fillId="0" borderId="30" xfId="1" applyNumberFormat="1" applyFont="1" applyBorder="1" applyAlignment="1">
      <alignment horizontal="center" vertical="center"/>
    </xf>
    <xf numFmtId="0" fontId="3" fillId="0" borderId="37" xfId="0" applyFont="1" applyBorder="1" applyAlignment="1">
      <alignment horizontal="center" vertical="center" wrapText="1"/>
    </xf>
    <xf numFmtId="9" fontId="3" fillId="0" borderId="37" xfId="1" applyFont="1" applyBorder="1" applyAlignment="1">
      <alignment horizontal="center" vertical="center" wrapText="1"/>
    </xf>
    <xf numFmtId="0" fontId="3" fillId="0" borderId="36" xfId="0" applyFont="1" applyBorder="1" applyAlignment="1">
      <alignment horizontal="center" vertical="center" wrapText="1"/>
    </xf>
    <xf numFmtId="9" fontId="3" fillId="0" borderId="36" xfId="1" applyFont="1" applyBorder="1" applyAlignment="1">
      <alignment horizontal="center" vertical="center"/>
    </xf>
    <xf numFmtId="0" fontId="3" fillId="0" borderId="30" xfId="0" applyFont="1" applyBorder="1" applyAlignment="1">
      <alignment horizontal="center" vertical="center" wrapText="1"/>
    </xf>
    <xf numFmtId="9" fontId="3" fillId="0" borderId="30" xfId="1" applyFont="1" applyBorder="1" applyAlignment="1">
      <alignment horizontal="center" vertical="center"/>
    </xf>
    <xf numFmtId="9" fontId="3" fillId="0" borderId="37" xfId="1" applyFont="1" applyBorder="1" applyAlignment="1">
      <alignment horizontal="center" vertical="center"/>
    </xf>
    <xf numFmtId="0" fontId="3" fillId="0" borderId="38" xfId="0" applyFont="1" applyBorder="1" applyAlignment="1">
      <alignment horizontal="center" vertical="center" wrapText="1"/>
    </xf>
    <xf numFmtId="9" fontId="3" fillId="0" borderId="38" xfId="1" applyFont="1" applyBorder="1" applyAlignment="1">
      <alignment horizontal="center" vertical="center"/>
    </xf>
    <xf numFmtId="0" fontId="36" fillId="0" borderId="0" xfId="0" applyFont="1"/>
    <xf numFmtId="0" fontId="36" fillId="0" borderId="0" xfId="0" applyFont="1" applyAlignment="1">
      <alignment horizontal="left"/>
    </xf>
    <xf numFmtId="0" fontId="5" fillId="0" borderId="38" xfId="0" applyFont="1" applyBorder="1" applyAlignment="1">
      <alignment vertical="center" wrapText="1"/>
    </xf>
    <xf numFmtId="0" fontId="18" fillId="7" borderId="44" xfId="0" applyFont="1" applyFill="1" applyBorder="1" applyAlignment="1">
      <alignment horizontal="left" vertical="top" wrapText="1"/>
    </xf>
    <xf numFmtId="0" fontId="11" fillId="7" borderId="28" xfId="0" applyFont="1" applyFill="1" applyBorder="1" applyAlignment="1">
      <alignment horizontal="left" vertical="top" wrapText="1"/>
    </xf>
    <xf numFmtId="0" fontId="11" fillId="7" borderId="45" xfId="0" applyFont="1" applyFill="1" applyBorder="1" applyAlignment="1">
      <alignment horizontal="left" vertical="top" wrapText="1"/>
    </xf>
    <xf numFmtId="0" fontId="3" fillId="7" borderId="46" xfId="0" applyFont="1" applyFill="1" applyBorder="1" applyAlignment="1">
      <alignment horizontal="left" vertical="top" wrapText="1"/>
    </xf>
    <xf numFmtId="0" fontId="5" fillId="0" borderId="46" xfId="0" applyFont="1" applyBorder="1" applyAlignment="1">
      <alignment horizontal="center" vertical="top" wrapText="1"/>
    </xf>
    <xf numFmtId="0" fontId="3" fillId="7" borderId="46" xfId="0" applyFont="1" applyFill="1" applyBorder="1" applyAlignment="1">
      <alignment horizontal="center" vertical="top" wrapText="1"/>
    </xf>
    <xf numFmtId="0" fontId="8" fillId="7" borderId="49" xfId="0" applyFont="1" applyFill="1" applyBorder="1" applyAlignment="1">
      <alignment vertical="top" wrapText="1"/>
    </xf>
    <xf numFmtId="0" fontId="5" fillId="7" borderId="49" xfId="0" applyFont="1" applyFill="1" applyBorder="1" applyAlignment="1">
      <alignment horizontal="center" vertical="top"/>
    </xf>
    <xf numFmtId="0" fontId="18" fillId="7" borderId="51" xfId="0" applyFont="1" applyFill="1" applyBorder="1" applyAlignment="1">
      <alignment horizontal="left" vertical="top" wrapText="1"/>
    </xf>
    <xf numFmtId="0" fontId="8" fillId="7" borderId="52" xfId="0" applyFont="1" applyFill="1" applyBorder="1" applyAlignment="1">
      <alignment vertical="top" wrapText="1"/>
    </xf>
    <xf numFmtId="0" fontId="3" fillId="7" borderId="52" xfId="0" applyFont="1" applyFill="1" applyBorder="1" applyAlignment="1">
      <alignment horizontal="left" vertical="top" wrapText="1"/>
    </xf>
    <xf numFmtId="0" fontId="5" fillId="7" borderId="52" xfId="0" applyFont="1" applyFill="1" applyBorder="1" applyAlignment="1">
      <alignment horizontal="center" vertical="top"/>
    </xf>
    <xf numFmtId="0" fontId="11" fillId="7" borderId="46" xfId="0" applyFont="1" applyFill="1" applyBorder="1" applyAlignment="1">
      <alignment horizontal="left" vertical="top" wrapText="1"/>
    </xf>
    <xf numFmtId="0" fontId="5" fillId="7" borderId="46" xfId="0" applyFont="1" applyFill="1" applyBorder="1" applyAlignment="1">
      <alignment horizontal="center" vertical="top" wrapText="1"/>
    </xf>
    <xf numFmtId="0" fontId="3" fillId="7" borderId="46" xfId="0" applyFont="1" applyFill="1" applyBorder="1" applyAlignment="1">
      <alignment vertical="top" wrapText="1"/>
    </xf>
    <xf numFmtId="0" fontId="18" fillId="7" borderId="52" xfId="0" applyFont="1" applyFill="1" applyBorder="1" applyAlignment="1">
      <alignment horizontal="left" vertical="top" wrapText="1"/>
    </xf>
    <xf numFmtId="0" fontId="40" fillId="0" borderId="0" xfId="0" applyFont="1"/>
    <xf numFmtId="0" fontId="3" fillId="0" borderId="0" xfId="0" applyFont="1" applyAlignment="1">
      <alignment vertical="top" wrapText="1"/>
    </xf>
    <xf numFmtId="0" fontId="3" fillId="0" borderId="10" xfId="0" applyFont="1" applyBorder="1" applyAlignment="1">
      <alignment vertical="top" wrapText="1"/>
    </xf>
    <xf numFmtId="0" fontId="3" fillId="0" borderId="21" xfId="0" applyFont="1" applyBorder="1" applyAlignment="1">
      <alignment vertical="top" wrapText="1"/>
    </xf>
    <xf numFmtId="0" fontId="3" fillId="0" borderId="46" xfId="0" applyFont="1" applyBorder="1" applyAlignment="1">
      <alignment vertical="top" wrapText="1"/>
    </xf>
    <xf numFmtId="0" fontId="3" fillId="0" borderId="42" xfId="0" applyFont="1" applyBorder="1" applyAlignment="1">
      <alignment vertical="top" wrapText="1"/>
    </xf>
    <xf numFmtId="0" fontId="3" fillId="0" borderId="27" xfId="0" applyFont="1" applyBorder="1" applyAlignment="1">
      <alignment vertical="top" wrapText="1"/>
    </xf>
    <xf numFmtId="0" fontId="5" fillId="0" borderId="17" xfId="0" applyFont="1" applyBorder="1" applyAlignment="1">
      <alignment horizontal="left" vertical="top" wrapText="1"/>
    </xf>
    <xf numFmtId="0" fontId="3" fillId="0" borderId="19" xfId="0" applyFont="1" applyBorder="1" applyAlignment="1">
      <alignment vertical="top" wrapText="1"/>
    </xf>
    <xf numFmtId="0" fontId="3" fillId="0" borderId="13" xfId="0" applyFont="1" applyBorder="1" applyAlignment="1">
      <alignment vertical="top" wrapText="1"/>
    </xf>
    <xf numFmtId="0" fontId="3" fillId="0" borderId="17" xfId="0" applyFont="1" applyBorder="1" applyAlignment="1">
      <alignment vertical="top" wrapText="1"/>
    </xf>
    <xf numFmtId="0" fontId="5" fillId="7" borderId="10" xfId="0" applyFont="1" applyFill="1" applyBorder="1" applyAlignment="1">
      <alignment horizontal="center" vertical="center"/>
    </xf>
    <xf numFmtId="0" fontId="11" fillId="7" borderId="3" xfId="0" applyFont="1" applyFill="1" applyBorder="1" applyAlignment="1">
      <alignment horizontal="left" vertical="top" wrapText="1"/>
    </xf>
    <xf numFmtId="0" fontId="5" fillId="7" borderId="43" xfId="0" applyFont="1" applyFill="1" applyBorder="1" applyAlignment="1">
      <alignment horizontal="center" vertical="top"/>
    </xf>
    <xf numFmtId="0" fontId="37" fillId="7" borderId="0" xfId="0" applyFont="1" applyFill="1" applyAlignment="1">
      <alignment horizontal="left" vertical="top" wrapText="1"/>
    </xf>
    <xf numFmtId="0" fontId="8" fillId="7" borderId="13" xfId="0" applyFont="1" applyFill="1" applyBorder="1" applyAlignment="1">
      <alignment horizontal="left" vertical="top" wrapText="1"/>
    </xf>
    <xf numFmtId="0" fontId="8" fillId="7" borderId="21" xfId="0" applyFont="1" applyFill="1" applyBorder="1" applyAlignment="1">
      <alignment horizontal="left" vertical="top" wrapText="1"/>
    </xf>
    <xf numFmtId="0" fontId="8" fillId="7" borderId="19" xfId="0" applyFont="1" applyFill="1" applyBorder="1" applyAlignment="1">
      <alignment horizontal="left" vertical="top" wrapText="1"/>
    </xf>
    <xf numFmtId="0" fontId="8" fillId="7" borderId="0" xfId="0" applyFont="1" applyFill="1" applyAlignment="1">
      <alignment horizontal="left" vertical="top" wrapText="1"/>
    </xf>
    <xf numFmtId="0" fontId="8" fillId="7" borderId="17" xfId="0" applyFont="1" applyFill="1" applyBorder="1" applyAlignment="1">
      <alignment horizontal="left" vertical="top" wrapText="1"/>
    </xf>
    <xf numFmtId="0" fontId="8" fillId="2" borderId="2" xfId="0" applyFont="1" applyFill="1" applyBorder="1" applyAlignment="1">
      <alignment horizontal="center" vertical="center" wrapText="1"/>
    </xf>
    <xf numFmtId="0" fontId="8" fillId="7" borderId="10" xfId="0" applyFont="1" applyFill="1" applyBorder="1" applyAlignment="1">
      <alignment horizontal="left" vertical="top" wrapText="1"/>
    </xf>
    <xf numFmtId="0" fontId="8" fillId="7" borderId="46" xfId="0" applyFont="1" applyFill="1" applyBorder="1" applyAlignment="1">
      <alignment horizontal="left" vertical="top" wrapText="1"/>
    </xf>
    <xf numFmtId="0" fontId="8" fillId="7" borderId="12" xfId="0" applyFont="1" applyFill="1" applyBorder="1" applyAlignment="1">
      <alignment horizontal="left" vertical="top" wrapText="1"/>
    </xf>
    <xf numFmtId="0" fontId="8" fillId="7" borderId="48" xfId="0" applyFont="1" applyFill="1" applyBorder="1" applyAlignment="1">
      <alignment horizontal="left" vertical="top" wrapText="1"/>
    </xf>
    <xf numFmtId="0" fontId="11" fillId="5" borderId="4" xfId="0" applyFont="1" applyFill="1" applyBorder="1" applyAlignment="1">
      <alignment horizontal="center" vertical="center" wrapText="1"/>
    </xf>
    <xf numFmtId="0" fontId="11" fillId="5" borderId="7" xfId="0" applyFont="1" applyFill="1" applyBorder="1" applyAlignment="1">
      <alignment horizontal="center" vertical="center" wrapText="1"/>
    </xf>
    <xf numFmtId="0" fontId="5" fillId="0" borderId="0" xfId="0" applyFont="1" applyAlignment="1">
      <alignment horizontal="center"/>
    </xf>
    <xf numFmtId="0" fontId="17" fillId="0" borderId="0" xfId="0" applyFont="1" applyAlignment="1">
      <alignment horizontal="center"/>
    </xf>
    <xf numFmtId="0" fontId="15" fillId="0" borderId="0" xfId="0" applyFont="1" applyAlignment="1">
      <alignment horizontal="center" vertical="center"/>
    </xf>
    <xf numFmtId="0" fontId="16" fillId="6" borderId="0" xfId="0" quotePrefix="1" applyFont="1" applyFill="1" applyAlignment="1">
      <alignment horizontal="center" vertical="center"/>
    </xf>
    <xf numFmtId="0" fontId="8" fillId="2" borderId="3" xfId="0" applyFont="1" applyFill="1" applyBorder="1" applyAlignment="1">
      <alignment horizontal="center" vertical="center"/>
    </xf>
    <xf numFmtId="0" fontId="8" fillId="2" borderId="1" xfId="0" applyFont="1" applyFill="1" applyBorder="1" applyAlignment="1">
      <alignment horizontal="center" vertical="center" wrapText="1"/>
    </xf>
    <xf numFmtId="0" fontId="8" fillId="2" borderId="6" xfId="0" applyFont="1" applyFill="1" applyBorder="1" applyAlignment="1">
      <alignment horizontal="center" vertical="center"/>
    </xf>
    <xf numFmtId="0" fontId="8" fillId="2" borderId="1" xfId="0" applyFont="1" applyFill="1" applyBorder="1" applyAlignment="1">
      <alignment horizontal="center" vertical="center"/>
    </xf>
    <xf numFmtId="0" fontId="11" fillId="4" borderId="4" xfId="0" applyFont="1" applyFill="1" applyBorder="1" applyAlignment="1">
      <alignment horizontal="center" vertical="center" wrapText="1"/>
    </xf>
    <xf numFmtId="0" fontId="11" fillId="4" borderId="7" xfId="0" applyFont="1" applyFill="1" applyBorder="1" applyAlignment="1">
      <alignment horizontal="center" vertical="center" wrapText="1"/>
    </xf>
    <xf numFmtId="0" fontId="11" fillId="4" borderId="1" xfId="0" applyFont="1" applyFill="1" applyBorder="1" applyAlignment="1">
      <alignment horizontal="center" vertical="center" wrapText="1"/>
    </xf>
    <xf numFmtId="0" fontId="21" fillId="0" borderId="0" xfId="0" applyFont="1" applyAlignment="1">
      <alignment horizontal="center" vertical="center" wrapText="1"/>
    </xf>
    <xf numFmtId="0" fontId="21" fillId="0" borderId="0" xfId="0" applyFont="1" applyAlignment="1">
      <alignment horizontal="center" vertical="center"/>
    </xf>
    <xf numFmtId="0" fontId="15" fillId="0" borderId="0" xfId="0" applyFont="1" applyAlignment="1">
      <alignment horizontal="center" vertical="center" wrapText="1"/>
    </xf>
    <xf numFmtId="0" fontId="0" fillId="0" borderId="10" xfId="0" applyBorder="1" applyAlignment="1">
      <alignment vertical="top"/>
    </xf>
    <xf numFmtId="0" fontId="0" fillId="0" borderId="12" xfId="0" applyBorder="1" applyAlignment="1">
      <alignment vertical="top"/>
    </xf>
    <xf numFmtId="0" fontId="0" fillId="0" borderId="0" xfId="0" applyAlignment="1">
      <alignment vertical="top"/>
    </xf>
    <xf numFmtId="0" fontId="8" fillId="2" borderId="4"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8" fillId="2" borderId="2" xfId="0" applyFont="1" applyFill="1" applyBorder="1" applyAlignment="1">
      <alignment horizontal="center" vertical="center"/>
    </xf>
    <xf numFmtId="0" fontId="8" fillId="2" borderId="32" xfId="0" applyFont="1" applyFill="1" applyBorder="1" applyAlignment="1">
      <alignment horizontal="center" vertical="center" wrapText="1"/>
    </xf>
    <xf numFmtId="0" fontId="8" fillId="2" borderId="28"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8" fillId="2" borderId="34" xfId="0" applyFont="1" applyFill="1" applyBorder="1" applyAlignment="1">
      <alignment horizontal="center" vertical="center" wrapText="1"/>
    </xf>
    <xf numFmtId="0" fontId="8" fillId="2" borderId="35" xfId="0" applyFont="1" applyFill="1" applyBorder="1" applyAlignment="1">
      <alignment horizontal="center" vertical="center" wrapText="1"/>
    </xf>
    <xf numFmtId="0" fontId="18" fillId="0" borderId="0" xfId="0" applyFont="1" applyAlignment="1">
      <alignment horizontal="left" vertical="top" wrapText="1"/>
    </xf>
    <xf numFmtId="0" fontId="18" fillId="0" borderId="30" xfId="0" applyFont="1" applyBorder="1" applyAlignment="1">
      <alignment horizontal="left" vertical="top" wrapText="1"/>
    </xf>
    <xf numFmtId="0" fontId="8" fillId="0" borderId="0" xfId="0" applyFont="1" applyAlignment="1">
      <alignment horizontal="left" vertical="top"/>
    </xf>
    <xf numFmtId="0" fontId="8" fillId="0" borderId="30" xfId="0" applyFont="1" applyBorder="1" applyAlignment="1">
      <alignment horizontal="left" vertical="top"/>
    </xf>
    <xf numFmtId="0" fontId="18" fillId="0" borderId="29" xfId="0" applyFont="1" applyBorder="1" applyAlignment="1">
      <alignment vertical="top" wrapText="1"/>
    </xf>
    <xf numFmtId="0" fontId="8" fillId="0" borderId="0" xfId="0" applyFont="1" applyAlignment="1">
      <alignment vertical="top" wrapText="1"/>
    </xf>
    <xf numFmtId="0" fontId="8" fillId="0" borderId="30" xfId="0" applyFont="1" applyBorder="1" applyAlignment="1">
      <alignment vertical="top" wrapText="1"/>
    </xf>
    <xf numFmtId="0" fontId="8" fillId="0" borderId="29" xfId="0" applyFont="1" applyBorder="1" applyAlignment="1">
      <alignment horizontal="left" vertical="top"/>
    </xf>
    <xf numFmtId="0" fontId="5" fillId="0" borderId="29" xfId="0" applyFont="1" applyBorder="1" applyAlignment="1">
      <alignment horizontal="left" vertical="top" wrapText="1"/>
    </xf>
    <xf numFmtId="0" fontId="5" fillId="0" borderId="30" xfId="0" applyFont="1" applyBorder="1" applyAlignment="1">
      <alignment horizontal="left" vertical="top" wrapText="1"/>
    </xf>
    <xf numFmtId="0" fontId="11" fillId="0" borderId="0" xfId="0" applyFont="1" applyAlignment="1">
      <alignment horizontal="center" vertical="top" wrapText="1" readingOrder="1"/>
    </xf>
    <xf numFmtId="0" fontId="11" fillId="0" borderId="12" xfId="0" applyFont="1" applyBorder="1" applyAlignment="1">
      <alignment horizontal="center" vertical="top" wrapText="1" readingOrder="1"/>
    </xf>
    <xf numFmtId="0" fontId="14" fillId="0" borderId="0" xfId="0" applyFont="1" applyAlignment="1">
      <alignment horizontal="left" vertical="center" wrapText="1" readingOrder="1"/>
    </xf>
    <xf numFmtId="0" fontId="3" fillId="0" borderId="0" xfId="0" applyFont="1" applyAlignment="1">
      <alignment horizontal="left" wrapText="1"/>
    </xf>
    <xf numFmtId="0" fontId="20" fillId="0" borderId="0" xfId="0" applyFont="1" applyAlignment="1">
      <alignment horizontal="center" vertical="center" wrapText="1"/>
    </xf>
    <xf numFmtId="0" fontId="3" fillId="0" borderId="21" xfId="0" applyFont="1" applyBorder="1" applyAlignment="1">
      <alignment horizontal="left" vertical="center" wrapText="1"/>
    </xf>
    <xf numFmtId="0" fontId="2" fillId="0" borderId="0" xfId="0" applyFont="1" applyAlignment="1">
      <alignment horizontal="left" vertical="center" wrapText="1"/>
    </xf>
    <xf numFmtId="0" fontId="2" fillId="0" borderId="23" xfId="0" applyFont="1" applyBorder="1" applyAlignment="1">
      <alignment horizontal="left" vertical="center" wrapText="1"/>
    </xf>
    <xf numFmtId="0" fontId="3" fillId="0" borderId="21" xfId="0" applyFont="1" applyBorder="1" applyAlignment="1">
      <alignment horizontal="left" wrapText="1"/>
    </xf>
    <xf numFmtId="0" fontId="3" fillId="0" borderId="23" xfId="0" applyFont="1" applyBorder="1" applyAlignment="1">
      <alignment horizontal="left" wrapText="1"/>
    </xf>
    <xf numFmtId="0" fontId="26" fillId="0" borderId="0" xfId="0" applyFont="1" applyFill="1"/>
    <xf numFmtId="0" fontId="5" fillId="7" borderId="10" xfId="0" applyFont="1" applyFill="1" applyBorder="1" applyAlignment="1">
      <alignment horizontal="left" vertical="top" wrapText="1"/>
    </xf>
    <xf numFmtId="0" fontId="42" fillId="0" borderId="10" xfId="2" applyFont="1" applyFill="1" applyBorder="1" applyAlignment="1">
      <alignment horizontal="center" vertical="center"/>
    </xf>
    <xf numFmtId="0" fontId="5" fillId="7" borderId="10" xfId="0" applyFont="1" applyFill="1" applyBorder="1" applyAlignment="1">
      <alignment horizontal="center" vertical="center" wrapText="1"/>
    </xf>
    <xf numFmtId="0" fontId="43" fillId="7" borderId="10" xfId="0" applyFont="1" applyFill="1" applyBorder="1" applyAlignment="1">
      <alignment horizontal="center" vertical="center" wrapText="1"/>
    </xf>
    <xf numFmtId="3" fontId="43" fillId="7" borderId="10" xfId="0" applyNumberFormat="1" applyFont="1" applyFill="1" applyBorder="1" applyAlignment="1">
      <alignment horizontal="center" vertical="center" wrapText="1"/>
    </xf>
    <xf numFmtId="3" fontId="5" fillId="0" borderId="10" xfId="0" applyNumberFormat="1" applyFont="1" applyBorder="1" applyAlignment="1">
      <alignment horizontal="center" vertical="center" wrapText="1"/>
    </xf>
    <xf numFmtId="3" fontId="43" fillId="0" borderId="10" xfId="0" applyNumberFormat="1" applyFont="1" applyBorder="1" applyAlignment="1">
      <alignment horizontal="center" vertical="center" wrapText="1"/>
    </xf>
    <xf numFmtId="0" fontId="43" fillId="7" borderId="11" xfId="0" applyFont="1" applyFill="1" applyBorder="1" applyAlignment="1">
      <alignment horizontal="center" vertical="center" wrapText="1"/>
    </xf>
    <xf numFmtId="0" fontId="5" fillId="7" borderId="0" xfId="0" quotePrefix="1" applyFont="1" applyFill="1" applyAlignment="1">
      <alignment horizontal="left" vertical="top" wrapText="1"/>
    </xf>
    <xf numFmtId="0" fontId="5" fillId="7" borderId="0" xfId="0" applyFont="1" applyFill="1" applyAlignment="1">
      <alignment horizontal="center"/>
    </xf>
    <xf numFmtId="0" fontId="42" fillId="0" borderId="0" xfId="2" applyFont="1" applyFill="1" applyBorder="1" applyAlignment="1">
      <alignment horizontal="center"/>
    </xf>
    <xf numFmtId="0" fontId="5" fillId="7" borderId="0" xfId="0" applyFont="1" applyFill="1" applyAlignment="1">
      <alignment horizontal="center" wrapText="1"/>
    </xf>
    <xf numFmtId="0" fontId="43" fillId="7" borderId="0" xfId="0" applyFont="1" applyFill="1" applyAlignment="1">
      <alignment horizontal="center" wrapText="1"/>
    </xf>
    <xf numFmtId="164" fontId="5" fillId="0" borderId="0" xfId="1" applyNumberFormat="1" applyFont="1" applyBorder="1" applyAlignment="1">
      <alignment horizontal="center" vertical="top" wrapText="1"/>
    </xf>
    <xf numFmtId="0" fontId="42" fillId="0" borderId="17" xfId="2" applyFont="1" applyFill="1" applyBorder="1" applyAlignment="1">
      <alignment horizontal="center" vertical="top"/>
    </xf>
    <xf numFmtId="0" fontId="5" fillId="7" borderId="17" xfId="0" applyFont="1" applyFill="1" applyBorder="1" applyAlignment="1">
      <alignment horizontal="center" vertical="top" wrapText="1"/>
    </xf>
    <xf numFmtId="0" fontId="43" fillId="7" borderId="17" xfId="0" applyFont="1" applyFill="1" applyBorder="1" applyAlignment="1">
      <alignment horizontal="center" vertical="top" wrapText="1"/>
    </xf>
    <xf numFmtId="164" fontId="43" fillId="7" borderId="17" xfId="0" applyNumberFormat="1" applyFont="1" applyFill="1" applyBorder="1" applyAlignment="1">
      <alignment horizontal="center" vertical="top" wrapText="1"/>
    </xf>
    <xf numFmtId="9" fontId="5" fillId="0" borderId="17" xfId="0" applyNumberFormat="1" applyFont="1" applyBorder="1" applyAlignment="1">
      <alignment horizontal="center" vertical="top" wrapText="1"/>
    </xf>
    <xf numFmtId="9" fontId="5" fillId="7" borderId="17" xfId="0" applyNumberFormat="1" applyFont="1" applyFill="1" applyBorder="1" applyAlignment="1">
      <alignment horizontal="center" vertical="top" wrapText="1"/>
    </xf>
    <xf numFmtId="9" fontId="43" fillId="7" borderId="17" xfId="0" applyNumberFormat="1" applyFont="1" applyFill="1" applyBorder="1" applyAlignment="1">
      <alignment horizontal="center" vertical="top" wrapText="1"/>
    </xf>
    <xf numFmtId="9" fontId="43" fillId="7" borderId="18" xfId="0" applyNumberFormat="1" applyFont="1" applyFill="1" applyBorder="1" applyAlignment="1">
      <alignment horizontal="center" vertical="top" wrapText="1"/>
    </xf>
    <xf numFmtId="0" fontId="5" fillId="7" borderId="15" xfId="0" applyFont="1" applyFill="1" applyBorder="1" applyAlignment="1">
      <alignment horizontal="left" vertical="top" wrapText="1"/>
    </xf>
    <xf numFmtId="0" fontId="42" fillId="0" borderId="15" xfId="2" applyFont="1" applyFill="1" applyBorder="1" applyAlignment="1">
      <alignment horizontal="center" vertical="top"/>
    </xf>
    <xf numFmtId="0" fontId="5" fillId="7" borderId="15" xfId="0" applyFont="1" applyFill="1" applyBorder="1" applyAlignment="1">
      <alignment horizontal="center" vertical="top" wrapText="1"/>
    </xf>
    <xf numFmtId="0" fontId="43" fillId="7" borderId="15" xfId="0" applyFont="1" applyFill="1" applyBorder="1" applyAlignment="1">
      <alignment horizontal="center" vertical="top" wrapText="1"/>
    </xf>
    <xf numFmtId="3" fontId="43" fillId="0" borderId="15" xfId="0" applyNumberFormat="1" applyFont="1" applyBorder="1" applyAlignment="1">
      <alignment horizontal="center" vertical="top" wrapText="1"/>
    </xf>
    <xf numFmtId="9" fontId="5" fillId="0" borderId="15" xfId="0" applyNumberFormat="1" applyFont="1" applyBorder="1" applyAlignment="1">
      <alignment horizontal="center" vertical="top"/>
    </xf>
    <xf numFmtId="9" fontId="5" fillId="7" borderId="15" xfId="0" applyNumberFormat="1" applyFont="1" applyFill="1" applyBorder="1" applyAlignment="1">
      <alignment horizontal="center" vertical="top"/>
    </xf>
    <xf numFmtId="169" fontId="5" fillId="0" borderId="15" xfId="3" applyNumberFormat="1" applyFont="1" applyFill="1" applyBorder="1" applyAlignment="1">
      <alignment horizontal="center" vertical="top"/>
    </xf>
    <xf numFmtId="0" fontId="43" fillId="7" borderId="16" xfId="0" applyFont="1" applyFill="1" applyBorder="1" applyAlignment="1">
      <alignment horizontal="center" vertical="top" wrapText="1"/>
    </xf>
    <xf numFmtId="0" fontId="5" fillId="7" borderId="13" xfId="0" applyFont="1" applyFill="1" applyBorder="1" applyAlignment="1">
      <alignment horizontal="left" vertical="top" wrapText="1"/>
    </xf>
    <xf numFmtId="0" fontId="42" fillId="0" borderId="13" xfId="2" applyFont="1" applyFill="1" applyBorder="1" applyAlignment="1">
      <alignment horizontal="center" vertical="top"/>
    </xf>
    <xf numFmtId="0" fontId="43" fillId="7" borderId="13" xfId="0" applyFont="1" applyFill="1" applyBorder="1" applyAlignment="1">
      <alignment horizontal="center" vertical="top" wrapText="1"/>
    </xf>
    <xf numFmtId="164" fontId="5" fillId="7" borderId="13" xfId="0" applyNumberFormat="1" applyFont="1" applyFill="1" applyBorder="1" applyAlignment="1">
      <alignment horizontal="center" vertical="top" wrapText="1"/>
    </xf>
    <xf numFmtId="9" fontId="5" fillId="0" borderId="13" xfId="0" applyNumberFormat="1" applyFont="1" applyBorder="1" applyAlignment="1">
      <alignment horizontal="center" vertical="top"/>
    </xf>
    <xf numFmtId="164" fontId="5" fillId="0" borderId="13" xfId="0" applyNumberFormat="1" applyFont="1" applyBorder="1" applyAlignment="1">
      <alignment horizontal="center" vertical="top" wrapText="1"/>
    </xf>
    <xf numFmtId="9" fontId="43" fillId="7" borderId="14" xfId="0" applyNumberFormat="1" applyFont="1" applyFill="1" applyBorder="1" applyAlignment="1">
      <alignment horizontal="center" vertical="top" wrapText="1"/>
    </xf>
    <xf numFmtId="0" fontId="5" fillId="7" borderId="21" xfId="0" applyFont="1" applyFill="1" applyBorder="1" applyAlignment="1">
      <alignment horizontal="left" vertical="top" wrapText="1"/>
    </xf>
    <xf numFmtId="14" fontId="5" fillId="7" borderId="21" xfId="0" applyNumberFormat="1" applyFont="1" applyFill="1" applyBorder="1" applyAlignment="1">
      <alignment horizontal="center" vertical="top" wrapText="1"/>
    </xf>
    <xf numFmtId="14" fontId="42" fillId="0" borderId="21" xfId="2" applyNumberFormat="1" applyFont="1" applyFill="1" applyBorder="1" applyAlignment="1">
      <alignment horizontal="center" vertical="top" wrapText="1"/>
    </xf>
    <xf numFmtId="14" fontId="5" fillId="0" borderId="21" xfId="0" applyNumberFormat="1" applyFont="1" applyBorder="1" applyAlignment="1">
      <alignment horizontal="center" vertical="top" wrapText="1"/>
    </xf>
    <xf numFmtId="9" fontId="5" fillId="0" borderId="21" xfId="0" applyNumberFormat="1" applyFont="1" applyBorder="1" applyAlignment="1">
      <alignment horizontal="center" vertical="top" wrapText="1"/>
    </xf>
    <xf numFmtId="9" fontId="5" fillId="7" borderId="21" xfId="0" applyNumberFormat="1" applyFont="1" applyFill="1" applyBorder="1" applyAlignment="1">
      <alignment horizontal="center" vertical="top" wrapText="1"/>
    </xf>
    <xf numFmtId="9" fontId="5" fillId="7" borderId="22" xfId="0" applyNumberFormat="1" applyFont="1" applyFill="1" applyBorder="1" applyAlignment="1">
      <alignment horizontal="center" vertical="top" wrapText="1"/>
    </xf>
    <xf numFmtId="0" fontId="42" fillId="0" borderId="0" xfId="2" applyFont="1" applyFill="1" applyBorder="1" applyAlignment="1">
      <alignment horizontal="center" vertical="top"/>
    </xf>
    <xf numFmtId="0" fontId="43" fillId="7" borderId="0" xfId="0" applyFont="1" applyFill="1" applyAlignment="1">
      <alignment horizontal="center" vertical="top" wrapText="1"/>
    </xf>
    <xf numFmtId="9" fontId="43" fillId="7" borderId="0" xfId="0" applyNumberFormat="1" applyFont="1" applyFill="1" applyAlignment="1">
      <alignment horizontal="center" vertical="top" wrapText="1"/>
    </xf>
    <xf numFmtId="9" fontId="43" fillId="0" borderId="0" xfId="0" applyNumberFormat="1" applyFont="1" applyAlignment="1">
      <alignment horizontal="center" vertical="top" wrapText="1"/>
    </xf>
    <xf numFmtId="9" fontId="5" fillId="7" borderId="0" xfId="0" applyNumberFormat="1" applyFont="1" applyFill="1" applyAlignment="1">
      <alignment horizontal="center" vertical="top" wrapText="1"/>
    </xf>
    <xf numFmtId="9" fontId="43" fillId="7" borderId="7" xfId="0" applyNumberFormat="1" applyFont="1" applyFill="1" applyBorder="1" applyAlignment="1">
      <alignment horizontal="center" vertical="top" wrapText="1"/>
    </xf>
    <xf numFmtId="0" fontId="5" fillId="7" borderId="19" xfId="0" quotePrefix="1" applyFont="1" applyFill="1" applyBorder="1" applyAlignment="1">
      <alignment horizontal="left" vertical="top" wrapText="1"/>
    </xf>
    <xf numFmtId="0" fontId="42" fillId="0" borderId="19" xfId="2" applyFont="1" applyFill="1" applyBorder="1" applyAlignment="1">
      <alignment horizontal="center" vertical="top"/>
    </xf>
    <xf numFmtId="0" fontId="43" fillId="7" borderId="19" xfId="0" applyFont="1" applyFill="1" applyBorder="1" applyAlignment="1">
      <alignment horizontal="center" vertical="top" wrapText="1"/>
    </xf>
    <xf numFmtId="9" fontId="43" fillId="7" borderId="19" xfId="0" applyNumberFormat="1" applyFont="1" applyFill="1" applyBorder="1" applyAlignment="1">
      <alignment horizontal="center" vertical="top" wrapText="1"/>
    </xf>
    <xf numFmtId="9" fontId="43" fillId="0" borderId="19" xfId="0" applyNumberFormat="1" applyFont="1" applyBorder="1" applyAlignment="1">
      <alignment horizontal="center" vertical="top" wrapText="1"/>
    </xf>
    <xf numFmtId="9" fontId="5" fillId="7" borderId="19" xfId="0" applyNumberFormat="1" applyFont="1" applyFill="1" applyBorder="1" applyAlignment="1">
      <alignment horizontal="center" vertical="top" wrapText="1"/>
    </xf>
    <xf numFmtId="9" fontId="43" fillId="7" borderId="20" xfId="0" applyNumberFormat="1" applyFont="1" applyFill="1" applyBorder="1" applyAlignment="1">
      <alignment horizontal="center" vertical="top" wrapText="1"/>
    </xf>
    <xf numFmtId="0" fontId="5" fillId="7" borderId="46" xfId="0" applyFont="1" applyFill="1" applyBorder="1" applyAlignment="1">
      <alignment horizontal="left" vertical="top" wrapText="1"/>
    </xf>
    <xf numFmtId="0" fontId="42" fillId="0" borderId="46" xfId="2" applyFont="1" applyFill="1" applyBorder="1" applyAlignment="1">
      <alignment horizontal="center" vertical="top"/>
    </xf>
    <xf numFmtId="0" fontId="43" fillId="7" borderId="46" xfId="0" applyFont="1" applyFill="1" applyBorder="1" applyAlignment="1">
      <alignment horizontal="center" vertical="top" wrapText="1"/>
    </xf>
    <xf numFmtId="164" fontId="5" fillId="7" borderId="46" xfId="0" applyNumberFormat="1" applyFont="1" applyFill="1" applyBorder="1" applyAlignment="1">
      <alignment horizontal="center" vertical="top" wrapText="1"/>
    </xf>
    <xf numFmtId="164" fontId="5" fillId="0" borderId="46" xfId="0" applyNumberFormat="1" applyFont="1" applyBorder="1" applyAlignment="1">
      <alignment horizontal="center" vertical="top"/>
    </xf>
    <xf numFmtId="164" fontId="5" fillId="0" borderId="46" xfId="0" applyNumberFormat="1" applyFont="1" applyBorder="1" applyAlignment="1">
      <alignment horizontal="center" vertical="top" wrapText="1"/>
    </xf>
    <xf numFmtId="0" fontId="43" fillId="0" borderId="46" xfId="0" applyFont="1" applyBorder="1" applyAlignment="1">
      <alignment horizontal="center" vertical="top" wrapText="1"/>
    </xf>
    <xf numFmtId="9" fontId="43" fillId="0" borderId="47" xfId="0" applyNumberFormat="1" applyFont="1" applyBorder="1" applyAlignment="1">
      <alignment horizontal="center" vertical="top" wrapText="1"/>
    </xf>
    <xf numFmtId="0" fontId="5" fillId="7" borderId="19" xfId="0" applyFont="1" applyFill="1" applyBorder="1" applyAlignment="1">
      <alignment horizontal="left" vertical="top" wrapText="1"/>
    </xf>
    <xf numFmtId="164" fontId="5" fillId="7" borderId="19" xfId="0" applyNumberFormat="1" applyFont="1" applyFill="1" applyBorder="1" applyAlignment="1">
      <alignment horizontal="center" vertical="top" wrapText="1"/>
    </xf>
    <xf numFmtId="9" fontId="5" fillId="0" borderId="19" xfId="0" applyNumberFormat="1" applyFont="1" applyBorder="1" applyAlignment="1">
      <alignment horizontal="center" vertical="top" wrapText="1"/>
    </xf>
    <xf numFmtId="9" fontId="5" fillId="7" borderId="20" xfId="1" applyFont="1" applyFill="1" applyBorder="1" applyAlignment="1">
      <alignment horizontal="center" vertical="top" wrapText="1"/>
    </xf>
    <xf numFmtId="10" fontId="5" fillId="0" borderId="19" xfId="0" applyNumberFormat="1" applyFont="1" applyBorder="1" applyAlignment="1">
      <alignment horizontal="center" vertical="top" wrapText="1"/>
    </xf>
    <xf numFmtId="9" fontId="5" fillId="0" borderId="13" xfId="0" applyNumberFormat="1" applyFont="1" applyBorder="1" applyAlignment="1">
      <alignment horizontal="center" vertical="top" wrapText="1"/>
    </xf>
    <xf numFmtId="9" fontId="5" fillId="7" borderId="13" xfId="0" applyNumberFormat="1" applyFont="1" applyFill="1" applyBorder="1" applyAlignment="1">
      <alignment horizontal="center" vertical="top" wrapText="1"/>
    </xf>
    <xf numFmtId="9" fontId="5" fillId="7" borderId="14" xfId="1" applyFont="1" applyFill="1" applyBorder="1" applyAlignment="1">
      <alignment horizontal="center" vertical="top" wrapText="1"/>
    </xf>
    <xf numFmtId="164" fontId="5" fillId="0" borderId="13" xfId="1" applyNumberFormat="1" applyFont="1" applyFill="1" applyBorder="1" applyAlignment="1">
      <alignment horizontal="center" vertical="top" wrapText="1"/>
    </xf>
    <xf numFmtId="0" fontId="5" fillId="0" borderId="13" xfId="0" applyFont="1" applyBorder="1" applyAlignment="1">
      <alignment horizontal="left" vertical="top" wrapText="1"/>
    </xf>
    <xf numFmtId="164" fontId="5" fillId="7" borderId="13" xfId="0" quotePrefix="1" applyNumberFormat="1" applyFont="1" applyFill="1" applyBorder="1" applyAlignment="1">
      <alignment horizontal="center" vertical="top" wrapText="1"/>
    </xf>
    <xf numFmtId="0" fontId="5" fillId="7" borderId="13" xfId="0" applyFont="1" applyFill="1" applyBorder="1" applyAlignment="1">
      <alignment vertical="top" wrapText="1"/>
    </xf>
    <xf numFmtId="0" fontId="42" fillId="0" borderId="21" xfId="2" applyFont="1" applyFill="1" applyBorder="1" applyAlignment="1">
      <alignment horizontal="center" vertical="top"/>
    </xf>
    <xf numFmtId="9" fontId="5" fillId="7" borderId="13" xfId="0" applyNumberFormat="1" applyFont="1" applyFill="1" applyBorder="1" applyAlignment="1">
      <alignment horizontal="center" vertical="top"/>
    </xf>
    <xf numFmtId="3" fontId="5" fillId="7" borderId="21" xfId="0" applyNumberFormat="1" applyFont="1" applyFill="1" applyBorder="1" applyAlignment="1">
      <alignment horizontal="center" vertical="top" wrapText="1"/>
    </xf>
    <xf numFmtId="3" fontId="5" fillId="0" borderId="21" xfId="0" applyNumberFormat="1" applyFont="1" applyBorder="1" applyAlignment="1">
      <alignment horizontal="center" vertical="top"/>
    </xf>
    <xf numFmtId="3" fontId="5" fillId="0" borderId="21" xfId="0" applyNumberFormat="1" applyFont="1" applyBorder="1" applyAlignment="1">
      <alignment horizontal="center" vertical="top" wrapText="1"/>
    </xf>
    <xf numFmtId="0" fontId="43" fillId="7" borderId="21" xfId="0" applyFont="1" applyFill="1" applyBorder="1" applyAlignment="1">
      <alignment horizontal="center" vertical="top" wrapText="1"/>
    </xf>
    <xf numFmtId="3" fontId="5" fillId="7" borderId="22" xfId="0" applyNumberFormat="1" applyFont="1" applyFill="1" applyBorder="1" applyAlignment="1">
      <alignment horizontal="center" vertical="top" wrapText="1"/>
    </xf>
    <xf numFmtId="0" fontId="5" fillId="7" borderId="9" xfId="0" applyFont="1" applyFill="1" applyBorder="1" applyAlignment="1">
      <alignment horizontal="left" vertical="top" wrapText="1"/>
    </xf>
    <xf numFmtId="0" fontId="42" fillId="0" borderId="9" xfId="2" applyFont="1" applyFill="1" applyBorder="1" applyAlignment="1">
      <alignment horizontal="center" vertical="top"/>
    </xf>
    <xf numFmtId="0" fontId="5" fillId="7" borderId="9" xfId="0" applyFont="1" applyFill="1" applyBorder="1" applyAlignment="1">
      <alignment horizontal="center" vertical="top" wrapText="1"/>
    </xf>
    <xf numFmtId="3" fontId="5" fillId="7" borderId="9" xfId="0" applyNumberFormat="1" applyFont="1" applyFill="1" applyBorder="1" applyAlignment="1">
      <alignment horizontal="center" vertical="top" wrapText="1"/>
    </xf>
    <xf numFmtId="0" fontId="43" fillId="7" borderId="9" xfId="0" applyFont="1" applyFill="1" applyBorder="1" applyAlignment="1">
      <alignment horizontal="center" vertical="top" wrapText="1"/>
    </xf>
    <xf numFmtId="0" fontId="5" fillId="7" borderId="8" xfId="0" applyFont="1" applyFill="1" applyBorder="1" applyAlignment="1">
      <alignment horizontal="center" vertical="top" wrapText="1"/>
    </xf>
    <xf numFmtId="0" fontId="5" fillId="7" borderId="43" xfId="0" applyFont="1" applyFill="1" applyBorder="1" applyAlignment="1">
      <alignment horizontal="left" vertical="top" wrapText="1"/>
    </xf>
    <xf numFmtId="0" fontId="42" fillId="0" borderId="43" xfId="2" applyFont="1" applyFill="1" applyBorder="1" applyAlignment="1">
      <alignment horizontal="center" vertical="top"/>
    </xf>
    <xf numFmtId="0" fontId="5" fillId="7" borderId="43" xfId="0" applyFont="1" applyFill="1" applyBorder="1" applyAlignment="1">
      <alignment horizontal="center" vertical="top" wrapText="1"/>
    </xf>
    <xf numFmtId="3" fontId="5" fillId="7" borderId="43" xfId="0" applyNumberFormat="1" applyFont="1" applyFill="1" applyBorder="1" applyAlignment="1">
      <alignment horizontal="center" vertical="top" wrapText="1"/>
    </xf>
    <xf numFmtId="164" fontId="5" fillId="7" borderId="43" xfId="0" applyNumberFormat="1" applyFont="1" applyFill="1" applyBorder="1" applyAlignment="1">
      <alignment horizontal="center" vertical="top"/>
    </xf>
    <xf numFmtId="0" fontId="43" fillId="7" borderId="43" xfId="0" applyFont="1" applyFill="1" applyBorder="1" applyAlignment="1">
      <alignment horizontal="center" vertical="top" wrapText="1"/>
    </xf>
    <xf numFmtId="3" fontId="5" fillId="7" borderId="54" xfId="0" applyNumberFormat="1" applyFont="1" applyFill="1" applyBorder="1" applyAlignment="1">
      <alignment horizontal="center" vertical="top" wrapText="1"/>
    </xf>
    <xf numFmtId="165" fontId="5" fillId="7" borderId="0" xfId="1" applyNumberFormat="1" applyFont="1" applyFill="1" applyBorder="1" applyAlignment="1">
      <alignment horizontal="center" vertical="top" wrapText="1"/>
    </xf>
    <xf numFmtId="164" fontId="5" fillId="7" borderId="0" xfId="0" applyNumberFormat="1" applyFont="1" applyFill="1" applyAlignment="1">
      <alignment horizontal="center" vertical="top"/>
    </xf>
    <xf numFmtId="164" fontId="5" fillId="7" borderId="0" xfId="0" applyNumberFormat="1" applyFont="1" applyFill="1" applyAlignment="1">
      <alignment horizontal="center" vertical="top" wrapText="1"/>
    </xf>
    <xf numFmtId="0" fontId="8" fillId="0" borderId="15" xfId="0" applyFont="1" applyBorder="1" applyAlignment="1">
      <alignment horizontal="left" vertical="top" wrapText="1"/>
    </xf>
    <xf numFmtId="0" fontId="5" fillId="0" borderId="15" xfId="0" applyFont="1" applyBorder="1" applyAlignment="1">
      <alignment horizontal="left" vertical="top" wrapText="1"/>
    </xf>
    <xf numFmtId="0" fontId="5" fillId="0" borderId="15" xfId="0" applyFont="1" applyBorder="1" applyAlignment="1">
      <alignment horizontal="center" vertical="top"/>
    </xf>
    <xf numFmtId="164" fontId="5" fillId="0" borderId="15" xfId="0" applyNumberFormat="1" applyFont="1" applyBorder="1" applyAlignment="1">
      <alignment horizontal="center" vertical="top" wrapText="1"/>
    </xf>
    <xf numFmtId="164" fontId="5" fillId="0" borderId="15" xfId="1" applyNumberFormat="1" applyFont="1" applyFill="1" applyBorder="1" applyAlignment="1">
      <alignment horizontal="center" vertical="top" wrapText="1"/>
    </xf>
    <xf numFmtId="9" fontId="5" fillId="0" borderId="16" xfId="0" applyNumberFormat="1" applyFont="1" applyBorder="1" applyAlignment="1">
      <alignment horizontal="center" vertical="top" wrapText="1"/>
    </xf>
    <xf numFmtId="0" fontId="8" fillId="0" borderId="17" xfId="0" applyFont="1" applyBorder="1" applyAlignment="1">
      <alignment horizontal="left" vertical="top" wrapText="1"/>
    </xf>
    <xf numFmtId="0" fontId="5" fillId="0" borderId="17" xfId="0" applyFont="1" applyBorder="1" applyAlignment="1">
      <alignment horizontal="center" vertical="center" wrapText="1"/>
    </xf>
    <xf numFmtId="0" fontId="5" fillId="0" borderId="17" xfId="0" applyFont="1" applyBorder="1" applyAlignment="1">
      <alignment horizontal="center" vertical="center"/>
    </xf>
    <xf numFmtId="0" fontId="42" fillId="0" borderId="17" xfId="2" applyFont="1" applyFill="1" applyBorder="1" applyAlignment="1">
      <alignment horizontal="center" vertical="center"/>
    </xf>
    <xf numFmtId="164" fontId="5" fillId="0" borderId="17" xfId="0" applyNumberFormat="1" applyFont="1" applyBorder="1" applyAlignment="1">
      <alignment horizontal="center" vertical="center"/>
    </xf>
    <xf numFmtId="165" fontId="5" fillId="0" borderId="18" xfId="0" applyNumberFormat="1" applyFont="1" applyBorder="1" applyAlignment="1">
      <alignment horizontal="center" vertical="center" wrapText="1"/>
    </xf>
    <xf numFmtId="0" fontId="5" fillId="7" borderId="15" xfId="0" applyFont="1" applyFill="1" applyBorder="1" applyAlignment="1">
      <alignment vertical="top" wrapText="1"/>
    </xf>
    <xf numFmtId="3" fontId="5" fillId="7" borderId="15" xfId="0" applyNumberFormat="1" applyFont="1" applyFill="1" applyBorder="1" applyAlignment="1">
      <alignment horizontal="center" vertical="top" wrapText="1"/>
    </xf>
    <xf numFmtId="3" fontId="43" fillId="7" borderId="15" xfId="0" applyNumberFormat="1" applyFont="1" applyFill="1" applyBorder="1" applyAlignment="1">
      <alignment horizontal="center" vertical="top" wrapText="1"/>
    </xf>
    <xf numFmtId="3" fontId="5" fillId="7" borderId="16" xfId="0" applyNumberFormat="1" applyFont="1" applyFill="1" applyBorder="1" applyAlignment="1">
      <alignment horizontal="center" vertical="top" wrapText="1"/>
    </xf>
    <xf numFmtId="0" fontId="8" fillId="7" borderId="13" xfId="0" applyFont="1" applyFill="1" applyBorder="1" applyAlignment="1">
      <alignment vertical="center" wrapText="1"/>
    </xf>
    <xf numFmtId="0" fontId="5" fillId="7" borderId="13" xfId="0" applyFont="1" applyFill="1" applyBorder="1" applyAlignment="1">
      <alignment vertical="center" wrapText="1"/>
    </xf>
    <xf numFmtId="0" fontId="42" fillId="0" borderId="13" xfId="2" applyFont="1" applyFill="1" applyBorder="1" applyAlignment="1">
      <alignment horizontal="center" vertical="center"/>
    </xf>
    <xf numFmtId="0" fontId="5" fillId="7" borderId="13" xfId="0" applyFont="1" applyFill="1" applyBorder="1" applyAlignment="1">
      <alignment horizontal="center" vertical="center" wrapText="1"/>
    </xf>
    <xf numFmtId="0" fontId="43" fillId="7" borderId="13" xfId="0" applyFont="1" applyFill="1" applyBorder="1" applyAlignment="1">
      <alignment horizontal="center" vertical="center" wrapText="1"/>
    </xf>
    <xf numFmtId="164" fontId="5" fillId="7" borderId="13" xfId="1" applyNumberFormat="1" applyFont="1" applyFill="1" applyBorder="1" applyAlignment="1">
      <alignment horizontal="center" vertical="center" wrapText="1"/>
    </xf>
    <xf numFmtId="164" fontId="5" fillId="0" borderId="13" xfId="0" applyNumberFormat="1" applyFont="1" applyBorder="1" applyAlignment="1">
      <alignment horizontal="center" vertical="center"/>
    </xf>
    <xf numFmtId="164" fontId="5" fillId="0" borderId="13" xfId="1" applyNumberFormat="1" applyFont="1" applyFill="1" applyBorder="1" applyAlignment="1">
      <alignment horizontal="center" vertical="center" wrapText="1"/>
    </xf>
    <xf numFmtId="164" fontId="5" fillId="7" borderId="13" xfId="0" applyNumberFormat="1" applyFont="1" applyFill="1" applyBorder="1" applyAlignment="1">
      <alignment horizontal="center" vertical="center"/>
    </xf>
    <xf numFmtId="9" fontId="5" fillId="7" borderId="14" xfId="0" applyNumberFormat="1" applyFont="1" applyFill="1" applyBorder="1" applyAlignment="1">
      <alignment horizontal="center" vertical="center" wrapText="1"/>
    </xf>
    <xf numFmtId="0" fontId="5" fillId="7" borderId="49" xfId="0" applyFont="1" applyFill="1" applyBorder="1" applyAlignment="1">
      <alignment vertical="top" wrapText="1"/>
    </xf>
    <xf numFmtId="0" fontId="42" fillId="0" borderId="49" xfId="2" applyFont="1" applyFill="1" applyBorder="1" applyAlignment="1">
      <alignment horizontal="center" vertical="top"/>
    </xf>
    <xf numFmtId="0" fontId="5" fillId="7" borderId="49" xfId="0" applyFont="1" applyFill="1" applyBorder="1" applyAlignment="1">
      <alignment horizontal="center" vertical="top" wrapText="1"/>
    </xf>
    <xf numFmtId="0" fontId="43" fillId="7" borderId="49" xfId="0" applyFont="1" applyFill="1" applyBorder="1" applyAlignment="1">
      <alignment horizontal="center" vertical="top" wrapText="1"/>
    </xf>
    <xf numFmtId="164" fontId="5" fillId="7" borderId="49" xfId="1" applyNumberFormat="1" applyFont="1" applyFill="1" applyBorder="1" applyAlignment="1">
      <alignment horizontal="center" vertical="top" wrapText="1"/>
    </xf>
    <xf numFmtId="164" fontId="5" fillId="0" borderId="49" xfId="0" applyNumberFormat="1" applyFont="1" applyBorder="1" applyAlignment="1">
      <alignment horizontal="center" vertical="top"/>
    </xf>
    <xf numFmtId="164" fontId="5" fillId="0" borderId="49" xfId="1" applyNumberFormat="1" applyFont="1" applyFill="1" applyBorder="1" applyAlignment="1">
      <alignment horizontal="center" vertical="top" wrapText="1"/>
    </xf>
    <xf numFmtId="164" fontId="5" fillId="7" borderId="49" xfId="0" applyNumberFormat="1" applyFont="1" applyFill="1" applyBorder="1" applyAlignment="1">
      <alignment horizontal="center" vertical="top" wrapText="1"/>
    </xf>
    <xf numFmtId="164" fontId="5" fillId="0" borderId="49" xfId="0" applyNumberFormat="1" applyFont="1" applyBorder="1" applyAlignment="1">
      <alignment horizontal="center" vertical="top" wrapText="1"/>
    </xf>
    <xf numFmtId="9" fontId="5" fillId="7" borderId="50" xfId="0" applyNumberFormat="1" applyFont="1" applyFill="1" applyBorder="1" applyAlignment="1">
      <alignment horizontal="center" vertical="top" wrapText="1"/>
    </xf>
    <xf numFmtId="0" fontId="5" fillId="7" borderId="52" xfId="0" applyFont="1" applyFill="1" applyBorder="1" applyAlignment="1">
      <alignment horizontal="left" vertical="top" wrapText="1"/>
    </xf>
    <xf numFmtId="0" fontId="42" fillId="0" borderId="52" xfId="2" applyFont="1" applyFill="1" applyBorder="1" applyAlignment="1">
      <alignment horizontal="center" vertical="top"/>
    </xf>
    <xf numFmtId="0" fontId="5" fillId="7" borderId="52" xfId="0" applyFont="1" applyFill="1" applyBorder="1" applyAlignment="1">
      <alignment horizontal="center" vertical="top" wrapText="1"/>
    </xf>
    <xf numFmtId="164" fontId="5" fillId="7" borderId="52" xfId="0" applyNumberFormat="1" applyFont="1" applyFill="1" applyBorder="1" applyAlignment="1">
      <alignment horizontal="center" vertical="top" wrapText="1"/>
    </xf>
    <xf numFmtId="164" fontId="5" fillId="0" borderId="52" xfId="0" applyNumberFormat="1" applyFont="1" applyBorder="1" applyAlignment="1">
      <alignment horizontal="center" vertical="top"/>
    </xf>
    <xf numFmtId="164" fontId="5" fillId="0" borderId="52" xfId="0" applyNumberFormat="1" applyFont="1" applyBorder="1" applyAlignment="1">
      <alignment horizontal="center" vertical="top" wrapText="1"/>
    </xf>
    <xf numFmtId="164" fontId="43" fillId="7" borderId="52" xfId="1" applyNumberFormat="1" applyFont="1" applyFill="1" applyBorder="1" applyAlignment="1">
      <alignment horizontal="center" vertical="top" wrapText="1"/>
    </xf>
    <xf numFmtId="0" fontId="43" fillId="7" borderId="52" xfId="0" applyFont="1" applyFill="1" applyBorder="1" applyAlignment="1">
      <alignment horizontal="center" vertical="top" wrapText="1"/>
    </xf>
    <xf numFmtId="164" fontId="5" fillId="7" borderId="53" xfId="0" applyNumberFormat="1" applyFont="1" applyFill="1" applyBorder="1" applyAlignment="1">
      <alignment horizontal="center" vertical="top" wrapText="1"/>
    </xf>
    <xf numFmtId="14" fontId="5" fillId="7" borderId="19" xfId="0" applyNumberFormat="1" applyFont="1" applyFill="1" applyBorder="1" applyAlignment="1">
      <alignment horizontal="center" vertical="top" wrapText="1"/>
    </xf>
    <xf numFmtId="167" fontId="5" fillId="0" borderId="19" xfId="0" applyNumberFormat="1" applyFont="1" applyBorder="1" applyAlignment="1">
      <alignment horizontal="center" vertical="top" wrapText="1"/>
    </xf>
    <xf numFmtId="167" fontId="5" fillId="7" borderId="19" xfId="0" applyNumberFormat="1" applyFont="1" applyFill="1" applyBorder="1" applyAlignment="1">
      <alignment horizontal="center" vertical="top" wrapText="1"/>
    </xf>
    <xf numFmtId="14" fontId="5" fillId="7" borderId="20" xfId="0" applyNumberFormat="1" applyFont="1" applyFill="1" applyBorder="1" applyAlignment="1">
      <alignment horizontal="center" vertical="top" wrapText="1"/>
    </xf>
    <xf numFmtId="0" fontId="5" fillId="7" borderId="27" xfId="0" applyFont="1" applyFill="1" applyBorder="1" applyAlignment="1">
      <alignment horizontal="left" vertical="top" wrapText="1"/>
    </xf>
    <xf numFmtId="0" fontId="5" fillId="7" borderId="27" xfId="0" applyFont="1" applyFill="1" applyBorder="1" applyAlignment="1">
      <alignment horizontal="center" vertical="top" wrapText="1"/>
    </xf>
    <xf numFmtId="167" fontId="5" fillId="0" borderId="27" xfId="0" applyNumberFormat="1" applyFont="1" applyBorder="1" applyAlignment="1">
      <alignment horizontal="center" vertical="top" wrapText="1"/>
    </xf>
    <xf numFmtId="167" fontId="5" fillId="7" borderId="27" xfId="0" applyNumberFormat="1" applyFont="1" applyFill="1" applyBorder="1" applyAlignment="1">
      <alignment horizontal="center" vertical="top" wrapText="1"/>
    </xf>
    <xf numFmtId="14" fontId="5" fillId="7" borderId="27" xfId="0" applyNumberFormat="1" applyFont="1" applyFill="1" applyBorder="1" applyAlignment="1">
      <alignment horizontal="center" vertical="top" wrapText="1"/>
    </xf>
    <xf numFmtId="14" fontId="5" fillId="7" borderId="41" xfId="0" applyNumberFormat="1" applyFont="1" applyFill="1" applyBorder="1" applyAlignment="1">
      <alignment horizontal="center" vertical="top" wrapText="1"/>
    </xf>
    <xf numFmtId="14" fontId="5" fillId="7" borderId="17" xfId="0" applyNumberFormat="1" applyFont="1" applyFill="1" applyBorder="1" applyAlignment="1">
      <alignment horizontal="center" vertical="top" wrapText="1"/>
    </xf>
    <xf numFmtId="3" fontId="5" fillId="7" borderId="17" xfId="0" applyNumberFormat="1" applyFont="1" applyFill="1" applyBorder="1" applyAlignment="1">
      <alignment horizontal="center" vertical="top"/>
    </xf>
    <xf numFmtId="3" fontId="43" fillId="7" borderId="17" xfId="0" applyNumberFormat="1" applyFont="1" applyFill="1" applyBorder="1" applyAlignment="1">
      <alignment horizontal="center" vertical="top" wrapText="1"/>
    </xf>
    <xf numFmtId="14" fontId="5" fillId="7" borderId="18" xfId="0" applyNumberFormat="1" applyFont="1" applyFill="1" applyBorder="1" applyAlignment="1">
      <alignment horizontal="center" vertical="top" wrapText="1"/>
    </xf>
    <xf numFmtId="0" fontId="13" fillId="0" borderId="10" xfId="0" applyFont="1" applyBorder="1" applyAlignment="1">
      <alignment vertical="top" wrapText="1"/>
    </xf>
    <xf numFmtId="164" fontId="43" fillId="0" borderId="15" xfId="1" applyNumberFormat="1" applyFont="1" applyFill="1" applyBorder="1" applyAlignment="1">
      <alignment horizontal="center" vertical="top" wrapText="1"/>
    </xf>
    <xf numFmtId="0" fontId="43" fillId="0" borderId="15" xfId="0" applyFont="1" applyBorder="1" applyAlignment="1">
      <alignment horizontal="center" vertical="top" wrapText="1"/>
    </xf>
    <xf numFmtId="0" fontId="13" fillId="0" borderId="12" xfId="0" applyFont="1" applyBorder="1" applyAlignment="1">
      <alignment vertical="top" wrapText="1"/>
    </xf>
    <xf numFmtId="164" fontId="5" fillId="0" borderId="17" xfId="0" applyNumberFormat="1" applyFont="1" applyBorder="1" applyAlignment="1">
      <alignment horizontal="center" vertical="top" wrapText="1"/>
    </xf>
    <xf numFmtId="164" fontId="43" fillId="0" borderId="17" xfId="1" applyNumberFormat="1" applyFont="1" applyFill="1" applyBorder="1" applyAlignment="1">
      <alignment horizontal="center" vertical="top" wrapText="1"/>
    </xf>
    <xf numFmtId="0" fontId="43" fillId="0" borderId="17" xfId="0" applyFont="1" applyBorder="1" applyAlignment="1">
      <alignment horizontal="center" vertical="top" wrapText="1"/>
    </xf>
    <xf numFmtId="9" fontId="5" fillId="0" borderId="18" xfId="0" applyNumberFormat="1" applyFont="1" applyBorder="1" applyAlignment="1">
      <alignment horizontal="center" vertical="top" wrapText="1"/>
    </xf>
    <xf numFmtId="0" fontId="5" fillId="7" borderId="15" xfId="0" applyFont="1" applyFill="1" applyBorder="1" applyAlignment="1">
      <alignment horizontal="left" vertical="center" wrapText="1"/>
    </xf>
    <xf numFmtId="0" fontId="5" fillId="7" borderId="15" xfId="0" applyFont="1" applyFill="1" applyBorder="1" applyAlignment="1">
      <alignment horizontal="center" vertical="center"/>
    </xf>
    <xf numFmtId="0" fontId="42" fillId="0" borderId="15" xfId="2" applyFont="1" applyFill="1" applyBorder="1" applyAlignment="1">
      <alignment horizontal="center" vertical="center"/>
    </xf>
    <xf numFmtId="0" fontId="5" fillId="7" borderId="15" xfId="0" applyFont="1" applyFill="1" applyBorder="1" applyAlignment="1">
      <alignment horizontal="center" vertical="center" wrapText="1"/>
    </xf>
    <xf numFmtId="9" fontId="5" fillId="7" borderId="15" xfId="0" applyNumberFormat="1" applyFont="1" applyFill="1" applyBorder="1" applyAlignment="1">
      <alignment horizontal="center" vertical="center" wrapText="1"/>
    </xf>
    <xf numFmtId="14" fontId="5" fillId="0" borderId="15" xfId="0" applyNumberFormat="1" applyFont="1" applyBorder="1" applyAlignment="1">
      <alignment horizontal="center" vertical="center" wrapText="1"/>
    </xf>
    <xf numFmtId="9" fontId="5" fillId="7" borderId="15" xfId="0" applyNumberFormat="1" applyFont="1" applyFill="1" applyBorder="1" applyAlignment="1">
      <alignment horizontal="center" vertical="center"/>
    </xf>
    <xf numFmtId="0" fontId="43" fillId="7" borderId="15" xfId="0" applyFont="1" applyFill="1" applyBorder="1" applyAlignment="1">
      <alignment horizontal="center" vertical="center" wrapText="1"/>
    </xf>
    <xf numFmtId="9" fontId="5" fillId="7" borderId="16" xfId="0" applyNumberFormat="1" applyFont="1" applyFill="1" applyBorder="1" applyAlignment="1">
      <alignment horizontal="center" vertical="center" wrapText="1"/>
    </xf>
    <xf numFmtId="0" fontId="5" fillId="7" borderId="19" xfId="0" applyFont="1" applyFill="1" applyBorder="1" applyAlignment="1">
      <alignment horizontal="left" vertical="center" wrapText="1"/>
    </xf>
    <xf numFmtId="0" fontId="42" fillId="0" borderId="19" xfId="2" applyFont="1" applyFill="1" applyBorder="1" applyAlignment="1">
      <alignment horizontal="center" vertical="center"/>
    </xf>
    <xf numFmtId="0" fontId="5" fillId="7" borderId="19" xfId="0" applyFont="1" applyFill="1" applyBorder="1" applyAlignment="1">
      <alignment horizontal="center" vertical="center" wrapText="1"/>
    </xf>
    <xf numFmtId="164" fontId="5" fillId="7" borderId="19" xfId="0" applyNumberFormat="1" applyFont="1" applyFill="1" applyBorder="1" applyAlignment="1">
      <alignment horizontal="center" vertical="center" wrapText="1"/>
    </xf>
    <xf numFmtId="14" fontId="5" fillId="0" borderId="19" xfId="0" applyNumberFormat="1" applyFont="1" applyBorder="1" applyAlignment="1">
      <alignment horizontal="center" vertical="center" wrapText="1"/>
    </xf>
    <xf numFmtId="164" fontId="5" fillId="0" borderId="19" xfId="0" applyNumberFormat="1" applyFont="1" applyBorder="1" applyAlignment="1">
      <alignment horizontal="center" vertical="center" wrapText="1"/>
    </xf>
    <xf numFmtId="164" fontId="5" fillId="7" borderId="19" xfId="0" applyNumberFormat="1" applyFont="1" applyFill="1" applyBorder="1" applyAlignment="1">
      <alignment horizontal="center" vertical="center"/>
    </xf>
    <xf numFmtId="0" fontId="43" fillId="7" borderId="19" xfId="0" applyFont="1" applyFill="1" applyBorder="1" applyAlignment="1">
      <alignment horizontal="center" vertical="center" wrapText="1"/>
    </xf>
    <xf numFmtId="9" fontId="5" fillId="7" borderId="20" xfId="0" applyNumberFormat="1" applyFont="1" applyFill="1" applyBorder="1" applyAlignment="1">
      <alignment horizontal="center" vertical="center" wrapText="1"/>
    </xf>
    <xf numFmtId="0" fontId="5" fillId="7" borderId="13" xfId="0" applyFont="1" applyFill="1" applyBorder="1" applyAlignment="1">
      <alignment horizontal="left" vertical="center" wrapText="1"/>
    </xf>
    <xf numFmtId="164" fontId="5" fillId="7" borderId="13" xfId="0" applyNumberFormat="1" applyFont="1" applyFill="1" applyBorder="1" applyAlignment="1">
      <alignment horizontal="center" vertical="center" wrapText="1"/>
    </xf>
    <xf numFmtId="14" fontId="5" fillId="0" borderId="13" xfId="0" applyNumberFormat="1" applyFont="1" applyBorder="1" applyAlignment="1">
      <alignment horizontal="center" vertical="center" wrapText="1"/>
    </xf>
    <xf numFmtId="164" fontId="5" fillId="0" borderId="13" xfId="0" applyNumberFormat="1" applyFont="1" applyBorder="1" applyAlignment="1">
      <alignment horizontal="center" vertical="center" wrapText="1"/>
    </xf>
    <xf numFmtId="0" fontId="5" fillId="7" borderId="14" xfId="0" applyFont="1" applyFill="1" applyBorder="1" applyAlignment="1">
      <alignment horizontal="center" vertical="center" wrapText="1"/>
    </xf>
    <xf numFmtId="164" fontId="5" fillId="0" borderId="13" xfId="1" applyNumberFormat="1" applyFont="1" applyFill="1" applyBorder="1" applyAlignment="1">
      <alignment horizontal="center" vertical="center"/>
    </xf>
    <xf numFmtId="0" fontId="5" fillId="7" borderId="17" xfId="0" applyFont="1" applyFill="1" applyBorder="1" applyAlignment="1">
      <alignment horizontal="left" vertical="center" wrapText="1"/>
    </xf>
    <xf numFmtId="0" fontId="5" fillId="7" borderId="17" xfId="0" applyFont="1" applyFill="1" applyBorder="1" applyAlignment="1">
      <alignment horizontal="center" vertical="center" wrapText="1"/>
    </xf>
    <xf numFmtId="164" fontId="5" fillId="7" borderId="17" xfId="0" applyNumberFormat="1" applyFont="1" applyFill="1" applyBorder="1" applyAlignment="1">
      <alignment horizontal="center" vertical="center" wrapText="1"/>
    </xf>
    <xf numFmtId="164" fontId="5" fillId="0" borderId="17" xfId="0" applyNumberFormat="1" applyFont="1" applyBorder="1" applyAlignment="1">
      <alignment horizontal="center" vertical="center" wrapText="1"/>
    </xf>
    <xf numFmtId="164" fontId="5" fillId="0" borderId="17" xfId="1" applyNumberFormat="1" applyFont="1" applyFill="1" applyBorder="1" applyAlignment="1">
      <alignment horizontal="center" vertical="center"/>
    </xf>
    <xf numFmtId="164" fontId="5" fillId="7" borderId="17" xfId="0" applyNumberFormat="1" applyFont="1" applyFill="1" applyBorder="1" applyAlignment="1">
      <alignment horizontal="center" vertical="center"/>
    </xf>
    <xf numFmtId="0" fontId="43" fillId="7" borderId="17" xfId="0" applyFont="1" applyFill="1" applyBorder="1" applyAlignment="1">
      <alignment horizontal="center" vertical="center" wrapText="1"/>
    </xf>
    <xf numFmtId="0" fontId="5" fillId="7" borderId="18" xfId="0" applyFont="1" applyFill="1" applyBorder="1" applyAlignment="1">
      <alignment horizontal="center" vertical="center" wrapText="1"/>
    </xf>
    <xf numFmtId="0" fontId="8" fillId="7" borderId="10" xfId="0" applyFont="1" applyFill="1" applyBorder="1" applyAlignment="1">
      <alignment vertical="top" wrapText="1"/>
    </xf>
    <xf numFmtId="164" fontId="5" fillId="7" borderId="15" xfId="0" applyNumberFormat="1" applyFont="1" applyFill="1" applyBorder="1" applyAlignment="1">
      <alignment horizontal="center" vertical="top" wrapText="1"/>
    </xf>
    <xf numFmtId="9" fontId="5" fillId="7" borderId="15" xfId="0" applyNumberFormat="1" applyFont="1" applyFill="1" applyBorder="1" applyAlignment="1">
      <alignment horizontal="center" vertical="top" wrapText="1"/>
    </xf>
    <xf numFmtId="9" fontId="5" fillId="7" borderId="16" xfId="1" applyFont="1" applyFill="1" applyBorder="1" applyAlignment="1">
      <alignment horizontal="center" vertical="top" wrapText="1"/>
    </xf>
    <xf numFmtId="0" fontId="8" fillId="7" borderId="12" xfId="0" applyFont="1" applyFill="1" applyBorder="1" applyAlignment="1">
      <alignment vertical="top" wrapText="1"/>
    </xf>
    <xf numFmtId="0" fontId="5" fillId="7" borderId="0" xfId="0" applyFont="1" applyFill="1" applyAlignment="1">
      <alignment horizontal="left" vertical="top" wrapText="1"/>
    </xf>
    <xf numFmtId="9" fontId="5" fillId="7" borderId="7" xfId="1" applyFont="1" applyFill="1" applyBorder="1" applyAlignment="1">
      <alignment horizontal="center" vertical="top" wrapText="1"/>
    </xf>
    <xf numFmtId="9" fontId="5" fillId="0" borderId="15" xfId="0" applyNumberFormat="1" applyFont="1" applyBorder="1" applyAlignment="1">
      <alignment horizontal="center" vertical="top" wrapText="1"/>
    </xf>
    <xf numFmtId="9" fontId="5" fillId="0" borderId="16" xfId="1" applyFont="1" applyFill="1" applyBorder="1" applyAlignment="1">
      <alignment horizontal="center" vertical="top" wrapText="1"/>
    </xf>
    <xf numFmtId="164" fontId="5" fillId="0" borderId="21" xfId="0" applyNumberFormat="1" applyFont="1" applyBorder="1" applyAlignment="1">
      <alignment horizontal="center" vertical="top" wrapText="1"/>
    </xf>
    <xf numFmtId="164" fontId="5" fillId="0" borderId="21" xfId="0" applyNumberFormat="1" applyFont="1" applyBorder="1" applyAlignment="1">
      <alignment horizontal="center" vertical="top"/>
    </xf>
    <xf numFmtId="164" fontId="43" fillId="0" borderId="21" xfId="1" applyNumberFormat="1" applyFont="1" applyFill="1" applyBorder="1" applyAlignment="1">
      <alignment horizontal="center" vertical="top" wrapText="1"/>
    </xf>
    <xf numFmtId="0" fontId="43" fillId="0" borderId="21" xfId="0" applyFont="1" applyBorder="1" applyAlignment="1">
      <alignment horizontal="center" vertical="top" wrapText="1"/>
    </xf>
    <xf numFmtId="164" fontId="5" fillId="0" borderId="22" xfId="0" applyNumberFormat="1" applyFont="1" applyBorder="1" applyAlignment="1">
      <alignment horizontal="center" vertical="top" wrapText="1"/>
    </xf>
    <xf numFmtId="0" fontId="45" fillId="0" borderId="0" xfId="0" applyFont="1" applyAlignment="1">
      <alignment horizontal="center" vertical="top"/>
    </xf>
    <xf numFmtId="164" fontId="5" fillId="0" borderId="0" xfId="0" applyNumberFormat="1" applyFont="1" applyAlignment="1">
      <alignment horizontal="center" vertical="top"/>
    </xf>
    <xf numFmtId="0" fontId="43" fillId="0" borderId="0" xfId="0" applyFont="1" applyAlignment="1">
      <alignment horizontal="center" vertical="top" wrapText="1"/>
    </xf>
    <xf numFmtId="9" fontId="5" fillId="0" borderId="7" xfId="0" applyNumberFormat="1" applyFont="1" applyBorder="1" applyAlignment="1">
      <alignment horizontal="center" vertical="top"/>
    </xf>
    <xf numFmtId="0" fontId="5" fillId="7" borderId="23" xfId="0" quotePrefix="1" applyFont="1" applyFill="1" applyBorder="1" applyAlignment="1">
      <alignment horizontal="left" vertical="top" wrapText="1"/>
    </xf>
    <xf numFmtId="0" fontId="45" fillId="0" borderId="23" xfId="0" applyFont="1" applyBorder="1" applyAlignment="1">
      <alignment horizontal="center" vertical="top"/>
    </xf>
    <xf numFmtId="0" fontId="5" fillId="0" borderId="23" xfId="0" applyFont="1" applyBorder="1" applyAlignment="1">
      <alignment horizontal="center" vertical="top" wrapText="1"/>
    </xf>
    <xf numFmtId="164" fontId="5" fillId="0" borderId="23" xfId="0" applyNumberFormat="1" applyFont="1" applyBorder="1" applyAlignment="1">
      <alignment horizontal="center" vertical="top"/>
    </xf>
    <xf numFmtId="0" fontId="43" fillId="0" borderId="23" xfId="0" applyFont="1" applyBorder="1" applyAlignment="1">
      <alignment horizontal="center" vertical="top" wrapText="1"/>
    </xf>
    <xf numFmtId="9" fontId="5" fillId="0" borderId="24" xfId="0" applyNumberFormat="1" applyFont="1" applyBorder="1" applyAlignment="1">
      <alignment horizontal="center" vertical="top"/>
    </xf>
    <xf numFmtId="0" fontId="5" fillId="7" borderId="26" xfId="0" applyFont="1" applyFill="1" applyBorder="1" applyAlignment="1">
      <alignment horizontal="left" vertical="top" wrapText="1"/>
    </xf>
    <xf numFmtId="0" fontId="42" fillId="0" borderId="26" xfId="2" applyFont="1" applyFill="1" applyBorder="1" applyAlignment="1">
      <alignment horizontal="center" vertical="top"/>
    </xf>
    <xf numFmtId="0" fontId="5" fillId="0" borderId="26" xfId="0" applyFont="1" applyBorder="1" applyAlignment="1">
      <alignment horizontal="center" vertical="top" wrapText="1"/>
    </xf>
    <xf numFmtId="164" fontId="5" fillId="0" borderId="26" xfId="0" applyNumberFormat="1" applyFont="1" applyBorder="1" applyAlignment="1">
      <alignment horizontal="center" vertical="top" wrapText="1"/>
    </xf>
    <xf numFmtId="164" fontId="5" fillId="0" borderId="26" xfId="0" applyNumberFormat="1" applyFont="1" applyBorder="1" applyAlignment="1">
      <alignment horizontal="center" vertical="top"/>
    </xf>
    <xf numFmtId="164" fontId="43" fillId="0" borderId="26" xfId="1" applyNumberFormat="1" applyFont="1" applyFill="1" applyBorder="1" applyAlignment="1">
      <alignment horizontal="center" vertical="top" wrapText="1"/>
    </xf>
    <xf numFmtId="0" fontId="43" fillId="0" borderId="26" xfId="0" applyFont="1" applyBorder="1" applyAlignment="1">
      <alignment horizontal="center" vertical="top" wrapText="1"/>
    </xf>
    <xf numFmtId="9" fontId="5" fillId="0" borderId="25" xfId="0" applyNumberFormat="1" applyFont="1" applyBorder="1" applyAlignment="1">
      <alignment horizontal="center" vertical="top" wrapText="1"/>
    </xf>
    <xf numFmtId="164" fontId="5" fillId="0" borderId="16" xfId="0" applyNumberFormat="1" applyFont="1" applyBorder="1" applyAlignment="1">
      <alignment horizontal="center" vertical="top" wrapText="1"/>
    </xf>
    <xf numFmtId="164" fontId="5" fillId="0" borderId="18" xfId="0" applyNumberFormat="1" applyFont="1" applyBorder="1" applyAlignment="1">
      <alignment horizontal="center" vertical="top" wrapText="1"/>
    </xf>
    <xf numFmtId="0" fontId="37" fillId="0" borderId="0" xfId="0" applyFont="1" applyFill="1"/>
    <xf numFmtId="0" fontId="36" fillId="0" borderId="0" xfId="0" applyFont="1" applyFill="1"/>
    <xf numFmtId="0" fontId="5" fillId="0" borderId="0" xfId="0" applyFont="1" applyFill="1"/>
    <xf numFmtId="0" fontId="8" fillId="0" borderId="0" xfId="0" applyFont="1" applyFill="1"/>
    <xf numFmtId="164" fontId="5" fillId="0" borderId="17" xfId="1" applyNumberFormat="1" applyFont="1" applyFill="1" applyBorder="1" applyAlignment="1">
      <alignment horizontal="center" vertical="top" wrapText="1"/>
    </xf>
    <xf numFmtId="0" fontId="5" fillId="0" borderId="38" xfId="0" applyFont="1" applyBorder="1" applyAlignment="1">
      <alignment vertical="center"/>
    </xf>
    <xf numFmtId="0" fontId="8" fillId="0" borderId="37" xfId="0" applyFont="1" applyBorder="1" applyAlignment="1">
      <alignment vertical="center"/>
    </xf>
    <xf numFmtId="0" fontId="8" fillId="0" borderId="29" xfId="0" applyFont="1" applyBorder="1" applyAlignment="1">
      <alignment horizontal="left" vertical="top" wrapText="1"/>
    </xf>
    <xf numFmtId="0" fontId="8" fillId="0" borderId="0" xfId="0" applyFont="1" applyAlignment="1">
      <alignment horizontal="left" vertical="top" wrapText="1"/>
    </xf>
    <xf numFmtId="0" fontId="8" fillId="0" borderId="30" xfId="0" applyFont="1" applyBorder="1" applyAlignment="1">
      <alignment horizontal="left" vertical="top" wrapText="1"/>
    </xf>
    <xf numFmtId="0" fontId="46" fillId="0" borderId="29" xfId="0" applyFont="1" applyBorder="1" applyAlignment="1">
      <alignment vertical="top" wrapText="1"/>
    </xf>
    <xf numFmtId="0" fontId="46" fillId="0" borderId="0" xfId="0" applyFont="1" applyAlignment="1">
      <alignment vertical="top" wrapText="1"/>
    </xf>
    <xf numFmtId="0" fontId="46" fillId="0" borderId="30" xfId="0" applyFont="1" applyBorder="1" applyAlignment="1">
      <alignment vertical="top" wrapText="1"/>
    </xf>
    <xf numFmtId="0" fontId="46" fillId="0" borderId="29" xfId="0" applyFont="1" applyBorder="1" applyAlignment="1">
      <alignment horizontal="left" vertical="top" wrapText="1"/>
    </xf>
    <xf numFmtId="0" fontId="46" fillId="0" borderId="0" xfId="0" applyFont="1" applyAlignment="1">
      <alignment horizontal="left" vertical="top" wrapText="1"/>
    </xf>
    <xf numFmtId="0" fontId="46" fillId="0" borderId="30" xfId="0" applyFont="1" applyBorder="1" applyAlignment="1">
      <alignment horizontal="left" vertical="top" wrapText="1"/>
    </xf>
    <xf numFmtId="0" fontId="3" fillId="0" borderId="38" xfId="0" applyFont="1" applyBorder="1" applyAlignment="1">
      <alignment horizontal="center" vertical="center"/>
    </xf>
    <xf numFmtId="164" fontId="3" fillId="0" borderId="37" xfId="1" applyNumberFormat="1" applyFont="1" applyFill="1" applyBorder="1" applyAlignment="1">
      <alignment horizontal="center" vertical="center"/>
    </xf>
    <xf numFmtId="164" fontId="3" fillId="0" borderId="38" xfId="1" applyNumberFormat="1" applyFont="1" applyFill="1" applyBorder="1" applyAlignment="1">
      <alignment horizontal="center" vertical="center"/>
    </xf>
    <xf numFmtId="164" fontId="3" fillId="0" borderId="31" xfId="1" applyNumberFormat="1" applyFont="1" applyFill="1" applyBorder="1" applyAlignment="1">
      <alignment horizontal="center" vertical="center"/>
    </xf>
    <xf numFmtId="164" fontId="3" fillId="0" borderId="37" xfId="0" applyNumberFormat="1" applyFont="1" applyBorder="1" applyAlignment="1">
      <alignment horizontal="center" vertical="center" wrapText="1"/>
    </xf>
    <xf numFmtId="164" fontId="3" fillId="0" borderId="36" xfId="0" applyNumberFormat="1" applyFont="1" applyBorder="1" applyAlignment="1">
      <alignment horizontal="center" vertical="center" wrapText="1"/>
    </xf>
    <xf numFmtId="164" fontId="3" fillId="0" borderId="36" xfId="1" applyNumberFormat="1" applyFont="1" applyFill="1" applyBorder="1" applyAlignment="1">
      <alignment horizontal="center" vertical="center"/>
    </xf>
    <xf numFmtId="0" fontId="3" fillId="0" borderId="38" xfId="1" applyNumberFormat="1" applyFont="1" applyFill="1" applyBorder="1" applyAlignment="1">
      <alignment horizontal="center" vertical="center"/>
    </xf>
    <xf numFmtId="9" fontId="3" fillId="0" borderId="38" xfId="1" applyFont="1" applyFill="1" applyBorder="1" applyAlignment="1">
      <alignment horizontal="center" vertical="center"/>
    </xf>
    <xf numFmtId="164" fontId="3" fillId="0" borderId="30" xfId="1" applyNumberFormat="1" applyFont="1" applyFill="1" applyBorder="1" applyAlignment="1">
      <alignment horizontal="center" vertical="center"/>
    </xf>
    <xf numFmtId="9" fontId="3" fillId="0" borderId="36" xfId="1" applyFont="1" applyFill="1" applyBorder="1" applyAlignment="1">
      <alignment horizontal="center" vertical="center"/>
    </xf>
    <xf numFmtId="2" fontId="3" fillId="0" borderId="36" xfId="1" applyNumberFormat="1" applyFont="1" applyFill="1" applyBorder="1" applyAlignment="1">
      <alignment horizontal="center" vertical="center"/>
    </xf>
    <xf numFmtId="0" fontId="3" fillId="0" borderId="36" xfId="1" applyNumberFormat="1" applyFont="1" applyFill="1" applyBorder="1" applyAlignment="1">
      <alignment horizontal="center" vertical="center"/>
    </xf>
    <xf numFmtId="9" fontId="3" fillId="0" borderId="30" xfId="1" applyFont="1" applyFill="1" applyBorder="1" applyAlignment="1">
      <alignment horizontal="center" vertical="center"/>
    </xf>
    <xf numFmtId="9" fontId="3" fillId="0" borderId="37" xfId="1" applyFont="1" applyFill="1" applyBorder="1" applyAlignment="1">
      <alignment horizontal="center" vertical="center"/>
    </xf>
    <xf numFmtId="164" fontId="47" fillId="0" borderId="38" xfId="0" applyNumberFormat="1" applyFont="1" applyBorder="1" applyAlignment="1">
      <alignment horizontal="center" vertical="center" wrapText="1"/>
    </xf>
    <xf numFmtId="164" fontId="47" fillId="0" borderId="37" xfId="1" applyNumberFormat="1" applyFont="1" applyFill="1" applyBorder="1" applyAlignment="1">
      <alignment horizontal="center" vertical="center"/>
    </xf>
    <xf numFmtId="164" fontId="47" fillId="0" borderId="36" xfId="1" applyNumberFormat="1" applyFont="1" applyFill="1" applyBorder="1" applyAlignment="1">
      <alignment horizontal="center" vertical="center"/>
    </xf>
    <xf numFmtId="164" fontId="47" fillId="0" borderId="39" xfId="1" applyNumberFormat="1" applyFont="1" applyFill="1" applyBorder="1" applyAlignment="1">
      <alignment horizontal="center" vertical="center"/>
    </xf>
    <xf numFmtId="164" fontId="47" fillId="0" borderId="38" xfId="1" applyNumberFormat="1" applyFont="1" applyFill="1" applyBorder="1" applyAlignment="1">
      <alignment horizontal="center" vertical="center"/>
    </xf>
    <xf numFmtId="164" fontId="47" fillId="0" borderId="30" xfId="1" applyNumberFormat="1" applyFont="1" applyFill="1" applyBorder="1" applyAlignment="1">
      <alignment horizontal="center" vertical="center"/>
    </xf>
    <xf numFmtId="164" fontId="47" fillId="0" borderId="30" xfId="1" applyNumberFormat="1" applyFont="1" applyBorder="1" applyAlignment="1">
      <alignment horizontal="center" vertical="center"/>
    </xf>
    <xf numFmtId="164" fontId="47" fillId="0" borderId="37" xfId="1" applyNumberFormat="1" applyFont="1" applyBorder="1" applyAlignment="1">
      <alignment horizontal="center" vertical="center"/>
    </xf>
    <xf numFmtId="164" fontId="47" fillId="0" borderId="36" xfId="1" applyNumberFormat="1" applyFont="1" applyBorder="1" applyAlignment="1">
      <alignment horizontal="center" vertical="center"/>
    </xf>
    <xf numFmtId="164" fontId="47" fillId="0" borderId="39" xfId="1" applyNumberFormat="1" applyFont="1" applyBorder="1" applyAlignment="1">
      <alignment horizontal="center" vertical="center"/>
    </xf>
    <xf numFmtId="164" fontId="47" fillId="0" borderId="38" xfId="1" applyNumberFormat="1" applyFont="1" applyBorder="1" applyAlignment="1">
      <alignment horizontal="center" vertical="center"/>
    </xf>
    <xf numFmtId="164" fontId="47" fillId="0" borderId="0" xfId="1" applyNumberFormat="1" applyFont="1" applyBorder="1" applyAlignment="1">
      <alignment horizontal="center" vertical="center"/>
    </xf>
    <xf numFmtId="164" fontId="47" fillId="0" borderId="29" xfId="1" applyNumberFormat="1" applyFont="1" applyBorder="1" applyAlignment="1">
      <alignment horizontal="center" vertical="center"/>
    </xf>
    <xf numFmtId="164" fontId="47" fillId="0" borderId="40" xfId="1" applyNumberFormat="1" applyFont="1" applyBorder="1" applyAlignment="1">
      <alignment horizontal="center" vertical="center"/>
    </xf>
    <xf numFmtId="168" fontId="47" fillId="0" borderId="38" xfId="0" applyNumberFormat="1" applyFont="1" applyBorder="1" applyAlignment="1">
      <alignment horizontal="center" vertical="center"/>
    </xf>
    <xf numFmtId="168" fontId="47" fillId="0" borderId="36" xfId="0" applyNumberFormat="1" applyFont="1" applyBorder="1" applyAlignment="1">
      <alignment horizontal="center" vertical="center"/>
    </xf>
    <xf numFmtId="0" fontId="49" fillId="0" borderId="0" xfId="0" applyFont="1"/>
    <xf numFmtId="3" fontId="3" fillId="0" borderId="15" xfId="0" applyNumberFormat="1" applyFont="1" applyBorder="1" applyAlignment="1">
      <alignment horizontal="center" vertical="top" wrapText="1" readingOrder="1"/>
    </xf>
    <xf numFmtId="3" fontId="3" fillId="7" borderId="21" xfId="0" applyNumberFormat="1" applyFont="1" applyFill="1" applyBorder="1" applyAlignment="1">
      <alignment horizontal="center" vertical="top" wrapText="1" readingOrder="1"/>
    </xf>
    <xf numFmtId="3" fontId="3" fillId="0" borderId="0" xfId="0" applyNumberFormat="1" applyFont="1" applyAlignment="1">
      <alignment horizontal="center" vertical="top" wrapText="1" readingOrder="1"/>
    </xf>
    <xf numFmtId="0" fontId="2" fillId="0" borderId="0" xfId="0" applyFont="1" applyFill="1"/>
    <xf numFmtId="0" fontId="3" fillId="0" borderId="0" xfId="0" applyFont="1" applyFill="1"/>
    <xf numFmtId="0" fontId="2" fillId="2" borderId="1" xfId="0" applyFont="1" applyFill="1" applyBorder="1" applyAlignment="1">
      <alignment horizontal="center" vertical="center" wrapText="1"/>
    </xf>
    <xf numFmtId="0" fontId="3" fillId="0" borderId="15" xfId="0" applyFont="1" applyBorder="1" applyAlignment="1">
      <alignment horizontal="center" vertical="top" wrapText="1" readingOrder="1"/>
    </xf>
    <xf numFmtId="0" fontId="2" fillId="2" borderId="2" xfId="0" applyFont="1" applyFill="1" applyBorder="1" applyAlignment="1">
      <alignment horizontal="center" vertical="center" wrapText="1"/>
    </xf>
    <xf numFmtId="0" fontId="3" fillId="7" borderId="10" xfId="0" applyFont="1" applyFill="1" applyBorder="1" applyAlignment="1">
      <alignment horizontal="center" vertical="top"/>
    </xf>
    <xf numFmtId="0" fontId="3" fillId="7" borderId="23" xfId="0" applyFont="1" applyFill="1" applyBorder="1" applyAlignment="1">
      <alignment horizontal="center" vertical="top" wrapText="1"/>
    </xf>
    <xf numFmtId="0" fontId="3" fillId="7" borderId="19" xfId="0" applyFont="1" applyFill="1" applyBorder="1" applyAlignment="1">
      <alignment horizontal="center" vertical="top"/>
    </xf>
    <xf numFmtId="0" fontId="3" fillId="0" borderId="13" xfId="0" applyFont="1" applyBorder="1" applyAlignment="1">
      <alignment horizontal="left" vertical="top" wrapText="1"/>
    </xf>
    <xf numFmtId="0" fontId="3" fillId="7" borderId="9" xfId="0" applyFont="1" applyFill="1" applyBorder="1" applyAlignment="1">
      <alignment horizontal="center" vertical="top"/>
    </xf>
    <xf numFmtId="0" fontId="3" fillId="7" borderId="17" xfId="0" applyFont="1" applyFill="1" applyBorder="1" applyAlignment="1">
      <alignment horizontal="center" vertical="top"/>
    </xf>
    <xf numFmtId="0" fontId="3" fillId="0" borderId="43" xfId="0" applyFont="1" applyBorder="1" applyAlignment="1">
      <alignment horizontal="left" vertical="top" wrapText="1"/>
    </xf>
    <xf numFmtId="0" fontId="3" fillId="0" borderId="43" xfId="0" applyFont="1" applyBorder="1" applyAlignment="1">
      <alignment horizontal="center" vertical="top"/>
    </xf>
    <xf numFmtId="0" fontId="3" fillId="0" borderId="12" xfId="0" applyFont="1" applyBorder="1" applyAlignment="1">
      <alignment horizontal="left" vertical="top" wrapText="1"/>
    </xf>
    <xf numFmtId="0" fontId="3" fillId="0" borderId="12" xfId="0" applyFont="1" applyBorder="1" applyAlignment="1">
      <alignment horizontal="center" vertical="top"/>
    </xf>
    <xf numFmtId="0" fontId="3" fillId="7" borderId="27" xfId="0" applyFont="1" applyFill="1" applyBorder="1" applyAlignment="1">
      <alignment horizontal="center" vertical="top"/>
    </xf>
    <xf numFmtId="0" fontId="3" fillId="7" borderId="46" xfId="0" applyFont="1" applyFill="1" applyBorder="1" applyAlignment="1">
      <alignment horizontal="center" vertical="top"/>
    </xf>
    <xf numFmtId="0" fontId="3" fillId="7" borderId="52" xfId="0" applyFont="1" applyFill="1" applyBorder="1" applyAlignment="1">
      <alignment horizontal="center" vertical="top"/>
    </xf>
    <xf numFmtId="0" fontId="3" fillId="0" borderId="52" xfId="0" applyFont="1" applyBorder="1" applyAlignment="1">
      <alignment vertical="top" wrapText="1"/>
    </xf>
    <xf numFmtId="0" fontId="3" fillId="7" borderId="13" xfId="0" applyFont="1" applyFill="1" applyBorder="1" applyAlignment="1">
      <alignment horizontal="center" vertical="top"/>
    </xf>
    <xf numFmtId="0" fontId="3" fillId="0" borderId="17" xfId="0" applyFont="1" applyBorder="1" applyAlignment="1">
      <alignment horizontal="left" vertical="top" wrapText="1"/>
    </xf>
    <xf numFmtId="0" fontId="3" fillId="0" borderId="15" xfId="0" applyFont="1" applyBorder="1" applyAlignment="1">
      <alignment horizontal="left" vertical="top" wrapText="1"/>
    </xf>
    <xf numFmtId="0" fontId="3" fillId="7" borderId="12" xfId="0" applyFont="1" applyFill="1" applyBorder="1" applyAlignment="1">
      <alignment horizontal="left" vertical="top" wrapText="1"/>
    </xf>
    <xf numFmtId="0" fontId="3" fillId="7" borderId="12" xfId="0" applyFont="1" applyFill="1" applyBorder="1" applyAlignment="1">
      <alignment horizontal="center" vertical="top"/>
    </xf>
    <xf numFmtId="0" fontId="3" fillId="7" borderId="21" xfId="0" applyFont="1" applyFill="1" applyBorder="1" applyAlignment="1">
      <alignment horizontal="center" vertical="top"/>
    </xf>
    <xf numFmtId="0" fontId="3" fillId="7" borderId="23" xfId="0" applyFont="1" applyFill="1" applyBorder="1" applyAlignment="1">
      <alignment horizontal="center" vertical="top"/>
    </xf>
    <xf numFmtId="0" fontId="3" fillId="7" borderId="26" xfId="0" applyFont="1" applyFill="1" applyBorder="1" applyAlignment="1">
      <alignment horizontal="left" vertical="top" wrapText="1"/>
    </xf>
    <xf numFmtId="0" fontId="3" fillId="7" borderId="26" xfId="0" applyFont="1" applyFill="1" applyBorder="1" applyAlignment="1">
      <alignment horizontal="center" vertical="top"/>
    </xf>
    <xf numFmtId="0" fontId="46" fillId="7" borderId="10" xfId="0" applyFont="1" applyFill="1" applyBorder="1" applyAlignment="1">
      <alignment horizontal="left" vertical="top" wrapText="1"/>
    </xf>
    <xf numFmtId="0" fontId="3" fillId="0" borderId="46" xfId="0" applyFont="1" applyBorder="1" applyAlignment="1">
      <alignment horizontal="left" vertical="top" wrapText="1"/>
    </xf>
    <xf numFmtId="0" fontId="24" fillId="0" borderId="0" xfId="2" applyFill="1" applyAlignment="1">
      <alignment horizontal="left"/>
    </xf>
    <xf numFmtId="0" fontId="46" fillId="7" borderId="0" xfId="0" applyFont="1" applyFill="1" applyAlignment="1">
      <alignment horizontal="left" vertical="top" wrapText="1"/>
    </xf>
    <xf numFmtId="0" fontId="24" fillId="0" borderId="0" xfId="2" applyFill="1"/>
    <xf numFmtId="0" fontId="0" fillId="0" borderId="0" xfId="0" applyFill="1"/>
    <xf numFmtId="0" fontId="34" fillId="0" borderId="0" xfId="2" applyFont="1" applyFill="1"/>
    <xf numFmtId="0" fontId="33" fillId="0" borderId="0" xfId="0" applyFont="1" applyFill="1"/>
    <xf numFmtId="0" fontId="26" fillId="0" borderId="15" xfId="2" applyFont="1" applyFill="1" applyBorder="1" applyAlignment="1">
      <alignment vertical="top" wrapText="1"/>
    </xf>
    <xf numFmtId="0" fontId="26" fillId="0" borderId="0" xfId="2" applyFont="1" applyFill="1" applyAlignment="1">
      <alignment vertical="top" wrapText="1"/>
    </xf>
    <xf numFmtId="0" fontId="26" fillId="0" borderId="10" xfId="2" applyFont="1" applyFill="1" applyBorder="1" applyAlignment="1">
      <alignment vertical="top" wrapText="1"/>
    </xf>
  </cellXfs>
  <cellStyles count="4">
    <cellStyle name="Comma" xfId="3" builtinId="3"/>
    <cellStyle name="Hyperlink" xfId="2" builtinId="8"/>
    <cellStyle name="Normal" xfId="0" builtinId="0"/>
    <cellStyle name="Percent" xfId="1" builtinId="5"/>
  </cellStyles>
  <dxfs count="0"/>
  <tableStyles count="0" defaultTableStyle="TableStyleMedium2" defaultPivotStyle="PivotStyleLight16"/>
  <colors>
    <mruColors>
      <color rgb="FF0000FF"/>
      <color rgb="FF0070C0"/>
      <color rgb="FFFEE2CA"/>
      <color rgb="FFF16C01"/>
      <color rgb="FFFECDA4"/>
      <color rgb="FFFEAF6E"/>
      <color rgb="FFD60093"/>
      <color rgb="FFFF99FF"/>
      <color rgb="FF7F044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hyperlink" Target="#'Gender and Ethnicity pay gap'!A1"/><Relationship Id="rId7" Type="http://schemas.openxmlformats.org/officeDocument/2006/relationships/image" Target="../media/image1.png"/><Relationship Id="rId2" Type="http://schemas.openxmlformats.org/officeDocument/2006/relationships/hyperlink" Target="#SASB!A1"/><Relationship Id="rId1" Type="http://schemas.openxmlformats.org/officeDocument/2006/relationships/hyperlink" Target="#'Plan for Better'!A1"/><Relationship Id="rId6" Type="http://schemas.openxmlformats.org/officeDocument/2006/relationships/hyperlink" Target="#'Healthy and Sustainable Diets'!A1"/><Relationship Id="rId5" Type="http://schemas.openxmlformats.org/officeDocument/2006/relationships/hyperlink" Target="https://corporate.sainsburys.co.uk/media/mxajjput/sainsburys-2025-26-plan-for-better-report-limited-assurance-report.pdf" TargetMode="External"/><Relationship Id="rId4" Type="http://schemas.openxmlformats.org/officeDocument/2006/relationships/hyperlink" Target="#'Plan for Better methodology'!A1"/></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Home!A1"/></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Home!A1"/></Relationships>
</file>

<file path=xl/drawings/_rels/drawing4.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hyperlink" Target="#Home!A1"/></Relationships>
</file>

<file path=xl/drawings/_rels/drawing5.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hyperlink" Target="#Home!A1"/></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Home!A1"/></Relationships>
</file>

<file path=xl/drawings/drawing1.xml><?xml version="1.0" encoding="utf-8"?>
<xdr:wsDr xmlns:xdr="http://schemas.openxmlformats.org/drawingml/2006/spreadsheetDrawing" xmlns:a="http://schemas.openxmlformats.org/drawingml/2006/main">
  <xdr:twoCellAnchor>
    <xdr:from>
      <xdr:col>20</xdr:col>
      <xdr:colOff>476250</xdr:colOff>
      <xdr:row>0</xdr:row>
      <xdr:rowOff>0</xdr:rowOff>
    </xdr:from>
    <xdr:to>
      <xdr:col>24</xdr:col>
      <xdr:colOff>466725</xdr:colOff>
      <xdr:row>37</xdr:row>
      <xdr:rowOff>76200</xdr:rowOff>
    </xdr:to>
    <xdr:sp macro="" textlink="">
      <xdr:nvSpPr>
        <xdr:cNvPr id="7" name="TextBox 6">
          <a:extLst>
            <a:ext uri="{FF2B5EF4-FFF2-40B4-BE49-F238E27FC236}">
              <a16:creationId xmlns:a16="http://schemas.microsoft.com/office/drawing/2014/main" id="{1260A10E-7D68-D8A1-1324-8252E614F9AA}"/>
            </a:ext>
            <a:ext uri="{147F2762-F138-4A5C-976F-8EAC2B608ADB}">
              <a16:predDERef xmlns:a16="http://schemas.microsoft.com/office/drawing/2014/main" pred="{CB3ACDDC-31E0-50C4-467F-FFFDDB7123F3}"/>
            </a:ext>
          </a:extLst>
        </xdr:cNvPr>
        <xdr:cNvSpPr txBox="1"/>
      </xdr:nvSpPr>
      <xdr:spPr>
        <a:xfrm flipH="1">
          <a:off x="12849225" y="0"/>
          <a:ext cx="2428875" cy="7829550"/>
        </a:xfrm>
        <a:prstGeom prst="rect">
          <a:avLst/>
        </a:prstGeom>
        <a:solidFill>
          <a:srgbClr val="FECDA4"/>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80000" tIns="180000" rIns="180000" bIns="180000" rtlCol="0" anchor="t"/>
        <a:lstStyle/>
        <a:p>
          <a:pPr algn="ctr"/>
          <a:r>
            <a:rPr lang="en-GB" sz="1200" b="1">
              <a:latin typeface="+mj-lt"/>
            </a:rPr>
            <a:t>About this databook</a:t>
          </a:r>
        </a:p>
        <a:p>
          <a:pPr algn="ctr"/>
          <a:br>
            <a:rPr lang="en-GB" sz="600">
              <a:latin typeface="+mj-lt"/>
            </a:rPr>
          </a:br>
          <a:r>
            <a:rPr lang="en-GB" sz="1050">
              <a:latin typeface="+mj-lt"/>
            </a:rPr>
            <a:t>The information contained in this document refers to our Group activities across Sainsbury’s, Argos, Habitat, Tu, Nectar and Smart Charge.</a:t>
          </a:r>
        </a:p>
        <a:p>
          <a:pPr algn="ctr"/>
          <a:endParaRPr lang="en-GB" sz="1050">
            <a:solidFill>
              <a:srgbClr val="D60093"/>
            </a:solidFill>
            <a:latin typeface="+mj-lt"/>
          </a:endParaRPr>
        </a:p>
        <a:p>
          <a:pPr algn="ctr"/>
          <a:r>
            <a:rPr lang="en-GB" sz="1050">
              <a:solidFill>
                <a:sysClr val="windowText" lastClr="000000"/>
              </a:solidFill>
              <a:latin typeface="+mj-lt"/>
            </a:rPr>
            <a:t>The gender and ethnicity pay gap figures also include Sainsbury’s Bank.</a:t>
          </a:r>
        </a:p>
        <a:p>
          <a:pPr algn="ctr"/>
          <a:endParaRPr lang="en-GB" sz="1100">
            <a:solidFill>
              <a:sysClr val="windowText" lastClr="000000"/>
            </a:solidFill>
            <a:latin typeface="+mj-lt"/>
          </a:endParaRPr>
        </a:p>
        <a:p>
          <a:pPr algn="ctr"/>
          <a:r>
            <a:rPr lang="en-GB" sz="1050">
              <a:latin typeface="+mj-lt"/>
            </a:rPr>
            <a:t>This databook contains results of our key sustainability metrics, since the launch of Plan for Better in 2021/22, in relation to:</a:t>
          </a:r>
        </a:p>
      </xdr:txBody>
    </xdr:sp>
    <xdr:clientData/>
  </xdr:twoCellAnchor>
  <xdr:twoCellAnchor>
    <xdr:from>
      <xdr:col>21</xdr:col>
      <xdr:colOff>57150</xdr:colOff>
      <xdr:row>9</xdr:row>
      <xdr:rowOff>234950</xdr:rowOff>
    </xdr:from>
    <xdr:to>
      <xdr:col>24</xdr:col>
      <xdr:colOff>285750</xdr:colOff>
      <xdr:row>13</xdr:row>
      <xdr:rowOff>9525</xdr:rowOff>
    </xdr:to>
    <xdr:sp macro="" textlink="">
      <xdr:nvSpPr>
        <xdr:cNvPr id="125" name="Rectangle 8">
          <a:hlinkClick xmlns:r="http://schemas.openxmlformats.org/officeDocument/2006/relationships" r:id="rId1"/>
          <a:extLst>
            <a:ext uri="{FF2B5EF4-FFF2-40B4-BE49-F238E27FC236}">
              <a16:creationId xmlns:a16="http://schemas.microsoft.com/office/drawing/2014/main" id="{34B080C8-0E2D-69E6-C17F-2B6EB07D405B}"/>
            </a:ext>
          </a:extLst>
        </xdr:cNvPr>
        <xdr:cNvSpPr/>
      </xdr:nvSpPr>
      <xdr:spPr>
        <a:xfrm>
          <a:off x="15297150" y="2492375"/>
          <a:ext cx="2057400" cy="650875"/>
        </a:xfrm>
        <a:prstGeom prst="rect">
          <a:avLst/>
        </a:prstGeom>
        <a:solidFill>
          <a:srgbClr val="F16C0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400" b="1">
              <a:solidFill>
                <a:schemeClr val="bg1"/>
              </a:solidFill>
              <a:latin typeface="+mn-lt"/>
            </a:rPr>
            <a:t>Plan for Better metrics</a:t>
          </a:r>
        </a:p>
        <a:p>
          <a:pPr algn="ctr"/>
          <a:r>
            <a:rPr lang="en-GB" sz="1100" b="0">
              <a:solidFill>
                <a:schemeClr val="bg1"/>
              </a:solidFill>
              <a:latin typeface="+mn-lt"/>
            </a:rPr>
            <a:t>Performance scorecard</a:t>
          </a:r>
        </a:p>
      </xdr:txBody>
    </xdr:sp>
    <xdr:clientData/>
  </xdr:twoCellAnchor>
  <xdr:twoCellAnchor>
    <xdr:from>
      <xdr:col>21</xdr:col>
      <xdr:colOff>44450</xdr:colOff>
      <xdr:row>14</xdr:row>
      <xdr:rowOff>1</xdr:rowOff>
    </xdr:from>
    <xdr:to>
      <xdr:col>24</xdr:col>
      <xdr:colOff>273050</xdr:colOff>
      <xdr:row>17</xdr:row>
      <xdr:rowOff>34926</xdr:rowOff>
    </xdr:to>
    <xdr:sp macro="" textlink="">
      <xdr:nvSpPr>
        <xdr:cNvPr id="122" name="Rectangle 9">
          <a:hlinkClick xmlns:r="http://schemas.openxmlformats.org/officeDocument/2006/relationships" r:id="rId2"/>
          <a:extLst>
            <a:ext uri="{FF2B5EF4-FFF2-40B4-BE49-F238E27FC236}">
              <a16:creationId xmlns:a16="http://schemas.microsoft.com/office/drawing/2014/main" id="{C6334EA4-46E3-483B-998A-91A23782516A}"/>
            </a:ext>
          </a:extLst>
        </xdr:cNvPr>
        <xdr:cNvSpPr/>
      </xdr:nvSpPr>
      <xdr:spPr>
        <a:xfrm>
          <a:off x="15284450" y="3314701"/>
          <a:ext cx="2057400" cy="577850"/>
        </a:xfrm>
        <a:prstGeom prst="rect">
          <a:avLst/>
        </a:prstGeom>
        <a:solidFill>
          <a:srgbClr val="F16C0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400" b="1">
              <a:solidFill>
                <a:schemeClr val="bg1"/>
              </a:solidFill>
              <a:latin typeface="+mn-lt"/>
            </a:rPr>
            <a:t>SASB</a:t>
          </a:r>
          <a:endParaRPr lang="en-GB" sz="1100" b="0">
            <a:solidFill>
              <a:schemeClr val="bg1"/>
            </a:solidFill>
            <a:latin typeface="+mn-lt"/>
          </a:endParaRPr>
        </a:p>
      </xdr:txBody>
    </xdr:sp>
    <xdr:clientData/>
  </xdr:twoCellAnchor>
  <xdr:twoCellAnchor>
    <xdr:from>
      <xdr:col>21</xdr:col>
      <xdr:colOff>57150</xdr:colOff>
      <xdr:row>22</xdr:row>
      <xdr:rowOff>85725</xdr:rowOff>
    </xdr:from>
    <xdr:to>
      <xdr:col>24</xdr:col>
      <xdr:colOff>285750</xdr:colOff>
      <xdr:row>25</xdr:row>
      <xdr:rowOff>162225</xdr:rowOff>
    </xdr:to>
    <xdr:sp macro="" textlink="">
      <xdr:nvSpPr>
        <xdr:cNvPr id="3" name="Rectangle 10">
          <a:hlinkClick xmlns:r="http://schemas.openxmlformats.org/officeDocument/2006/relationships" r:id="rId3"/>
          <a:extLst>
            <a:ext uri="{FF2B5EF4-FFF2-40B4-BE49-F238E27FC236}">
              <a16:creationId xmlns:a16="http://schemas.microsoft.com/office/drawing/2014/main" id="{BAE51C61-7CEE-4E7E-8D10-5EF38794684A}"/>
            </a:ext>
            <a:ext uri="{147F2762-F138-4A5C-976F-8EAC2B608ADB}">
              <a16:predDERef xmlns:a16="http://schemas.microsoft.com/office/drawing/2014/main" pred="{C6334EA4-46E3-483B-998A-91A23782516A}"/>
            </a:ext>
          </a:extLst>
        </xdr:cNvPr>
        <xdr:cNvSpPr/>
      </xdr:nvSpPr>
      <xdr:spPr>
        <a:xfrm>
          <a:off x="15297150" y="4848225"/>
          <a:ext cx="2057400" cy="619425"/>
        </a:xfrm>
        <a:prstGeom prst="rect">
          <a:avLst/>
        </a:prstGeom>
        <a:solidFill>
          <a:srgbClr val="F16C0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US" sz="1400" b="1">
              <a:solidFill>
                <a:schemeClr val="bg1"/>
              </a:solidFill>
              <a:latin typeface="+mn-lt"/>
              <a:ea typeface="+mn-lt"/>
              <a:cs typeface="+mn-lt"/>
            </a:rPr>
            <a:t>Gender </a:t>
          </a:r>
          <a:r>
            <a:rPr lang="en-US" sz="1400" b="1" i="0" u="none" strike="noStrike">
              <a:solidFill>
                <a:schemeClr val="bg1"/>
              </a:solidFill>
              <a:latin typeface="Calibri" panose="020F0502020204030204" pitchFamily="34" charset="0"/>
              <a:ea typeface="Calibri" panose="020F0502020204030204" pitchFamily="34" charset="0"/>
              <a:cs typeface="Calibri" panose="020F0502020204030204" pitchFamily="34" charset="0"/>
            </a:rPr>
            <a:t>and Ethnicity </a:t>
          </a:r>
          <a:endParaRPr lang="en-US" sz="1400" b="1" i="0" u="none" strike="noStrike">
            <a:solidFill>
              <a:schemeClr val="bg1"/>
            </a:solidFill>
            <a:latin typeface="+mn-lt"/>
            <a:ea typeface="+mn-lt"/>
            <a:cs typeface="+mn-lt"/>
          </a:endParaRPr>
        </a:p>
        <a:p>
          <a:pPr marL="0" indent="0" algn="ctr"/>
          <a:r>
            <a:rPr lang="en-US" sz="1400" b="1" i="0" u="none" strike="noStrike">
              <a:solidFill>
                <a:schemeClr val="bg1"/>
              </a:solidFill>
              <a:latin typeface="Calibri" panose="020F0502020204030204" pitchFamily="34" charset="0"/>
              <a:ea typeface="Calibri" panose="020F0502020204030204" pitchFamily="34" charset="0"/>
              <a:cs typeface="Calibri" panose="020F0502020204030204" pitchFamily="34" charset="0"/>
            </a:rPr>
            <a:t>pay gap</a:t>
          </a:r>
        </a:p>
      </xdr:txBody>
    </xdr:sp>
    <xdr:clientData/>
  </xdr:twoCellAnchor>
  <xdr:twoCellAnchor>
    <xdr:from>
      <xdr:col>21</xdr:col>
      <xdr:colOff>57150</xdr:colOff>
      <xdr:row>26</xdr:row>
      <xdr:rowOff>149225</xdr:rowOff>
    </xdr:from>
    <xdr:to>
      <xdr:col>24</xdr:col>
      <xdr:colOff>285750</xdr:colOff>
      <xdr:row>30</xdr:row>
      <xdr:rowOff>47925</xdr:rowOff>
    </xdr:to>
    <xdr:sp macro="" textlink="">
      <xdr:nvSpPr>
        <xdr:cNvPr id="124" name="Rectangle 11">
          <a:hlinkClick xmlns:r="http://schemas.openxmlformats.org/officeDocument/2006/relationships" r:id="rId4"/>
          <a:extLst>
            <a:ext uri="{FF2B5EF4-FFF2-40B4-BE49-F238E27FC236}">
              <a16:creationId xmlns:a16="http://schemas.microsoft.com/office/drawing/2014/main" id="{8EA24E21-B5F3-47F9-BC1E-6193C7E120F1}"/>
            </a:ext>
          </a:extLst>
        </xdr:cNvPr>
        <xdr:cNvSpPr/>
      </xdr:nvSpPr>
      <xdr:spPr>
        <a:xfrm>
          <a:off x="15297150" y="5635625"/>
          <a:ext cx="2057400" cy="622600"/>
        </a:xfrm>
        <a:prstGeom prst="rect">
          <a:avLst/>
        </a:prstGeom>
        <a:solidFill>
          <a:srgbClr val="F16C0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400" b="1">
              <a:solidFill>
                <a:schemeClr val="bg1"/>
              </a:solidFill>
              <a:latin typeface="+mn-lt"/>
            </a:rPr>
            <a:t>Plan for Better methodology</a:t>
          </a:r>
          <a:endParaRPr lang="en-GB" sz="1100" b="0">
            <a:solidFill>
              <a:schemeClr val="bg1"/>
            </a:solidFill>
            <a:latin typeface="+mn-lt"/>
          </a:endParaRPr>
        </a:p>
      </xdr:txBody>
    </xdr:sp>
    <xdr:clientData/>
  </xdr:twoCellAnchor>
  <xdr:twoCellAnchor>
    <xdr:from>
      <xdr:col>21</xdr:col>
      <xdr:colOff>66675</xdr:colOff>
      <xdr:row>31</xdr:row>
      <xdr:rowOff>25400</xdr:rowOff>
    </xdr:from>
    <xdr:to>
      <xdr:col>24</xdr:col>
      <xdr:colOff>295275</xdr:colOff>
      <xdr:row>34</xdr:row>
      <xdr:rowOff>101900</xdr:rowOff>
    </xdr:to>
    <xdr:sp macro="" textlink="">
      <xdr:nvSpPr>
        <xdr:cNvPr id="4" name="Rectangle 4">
          <a:hlinkClick xmlns:r="http://schemas.openxmlformats.org/officeDocument/2006/relationships" r:id="rId5"/>
          <a:extLst>
            <a:ext uri="{FF2B5EF4-FFF2-40B4-BE49-F238E27FC236}">
              <a16:creationId xmlns:a16="http://schemas.microsoft.com/office/drawing/2014/main" id="{4B4107D6-6E03-4834-8390-BB91EC3E3E5B}"/>
            </a:ext>
            <a:ext uri="{147F2762-F138-4A5C-976F-8EAC2B608ADB}">
              <a16:predDERef xmlns:a16="http://schemas.microsoft.com/office/drawing/2014/main" pred="{53E848C8-7386-49C9-972C-9AB73F5A3AA5}"/>
            </a:ext>
          </a:extLst>
        </xdr:cNvPr>
        <xdr:cNvSpPr/>
      </xdr:nvSpPr>
      <xdr:spPr>
        <a:xfrm>
          <a:off x="15306675" y="6416675"/>
          <a:ext cx="2057400" cy="619425"/>
        </a:xfrm>
        <a:prstGeom prst="rect">
          <a:avLst/>
        </a:prstGeom>
        <a:solidFill>
          <a:srgbClr val="F16C0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rtlCol="0" anchor="ct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marL="0" indent="0" algn="ctr"/>
          <a:r>
            <a:rPr lang="en-US" sz="1400" b="1" i="0" u="none" strike="noStrike">
              <a:solidFill>
                <a:schemeClr val="bg1"/>
              </a:solidFill>
              <a:latin typeface="Calibri" panose="020F0502020204030204" pitchFamily="34" charset="0"/>
              <a:ea typeface="Calibri" panose="020F0502020204030204" pitchFamily="34" charset="0"/>
              <a:cs typeface="Calibri" panose="020F0502020204030204" pitchFamily="34" charset="0"/>
            </a:rPr>
            <a:t>ERM CVS </a:t>
          </a:r>
        </a:p>
        <a:p>
          <a:pPr marL="0" indent="0" algn="ctr"/>
          <a:r>
            <a:rPr lang="en-US" sz="1400" b="1" i="0" u="none" strike="noStrike">
              <a:solidFill>
                <a:schemeClr val="bg1"/>
              </a:solidFill>
              <a:latin typeface="Calibri" panose="020F0502020204030204" pitchFamily="34" charset="0"/>
              <a:ea typeface="Calibri" panose="020F0502020204030204" pitchFamily="34" charset="0"/>
              <a:cs typeface="Calibri" panose="020F0502020204030204" pitchFamily="34" charset="0"/>
            </a:rPr>
            <a:t>assurance statement</a:t>
          </a:r>
        </a:p>
      </xdr:txBody>
    </xdr:sp>
    <xdr:clientData/>
  </xdr:twoCellAnchor>
  <xdr:twoCellAnchor>
    <xdr:from>
      <xdr:col>21</xdr:col>
      <xdr:colOff>34925</xdr:colOff>
      <xdr:row>18</xdr:row>
      <xdr:rowOff>25400</xdr:rowOff>
    </xdr:from>
    <xdr:to>
      <xdr:col>24</xdr:col>
      <xdr:colOff>263525</xdr:colOff>
      <xdr:row>21</xdr:row>
      <xdr:rowOff>92375</xdr:rowOff>
    </xdr:to>
    <xdr:sp macro="" textlink="">
      <xdr:nvSpPr>
        <xdr:cNvPr id="5" name="Rectangle 9">
          <a:hlinkClick xmlns:r="http://schemas.openxmlformats.org/officeDocument/2006/relationships" r:id="rId6"/>
          <a:extLst>
            <a:ext uri="{FF2B5EF4-FFF2-40B4-BE49-F238E27FC236}">
              <a16:creationId xmlns:a16="http://schemas.microsoft.com/office/drawing/2014/main" id="{0BC68FF8-9A4B-402B-8D65-572AD11626F7}"/>
            </a:ext>
          </a:extLst>
        </xdr:cNvPr>
        <xdr:cNvSpPr/>
      </xdr:nvSpPr>
      <xdr:spPr>
        <a:xfrm>
          <a:off x="15274925" y="4064000"/>
          <a:ext cx="2057400" cy="609900"/>
        </a:xfrm>
        <a:prstGeom prst="rect">
          <a:avLst/>
        </a:prstGeom>
        <a:solidFill>
          <a:srgbClr val="F16C0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400" b="1">
              <a:solidFill>
                <a:schemeClr val="bg1"/>
              </a:solidFill>
              <a:latin typeface="+mn-lt"/>
            </a:rPr>
            <a:t>Healthy and sustainable diets</a:t>
          </a:r>
        </a:p>
      </xdr:txBody>
    </xdr:sp>
    <xdr:clientData/>
  </xdr:twoCellAnchor>
  <xdr:twoCellAnchor editAs="oneCell">
    <xdr:from>
      <xdr:col>2</xdr:col>
      <xdr:colOff>590664</xdr:colOff>
      <xdr:row>0</xdr:row>
      <xdr:rowOff>0</xdr:rowOff>
    </xdr:from>
    <xdr:to>
      <xdr:col>20</xdr:col>
      <xdr:colOff>464056</xdr:colOff>
      <xdr:row>37</xdr:row>
      <xdr:rowOff>74839</xdr:rowOff>
    </xdr:to>
    <xdr:pic>
      <xdr:nvPicPr>
        <xdr:cNvPr id="9" name="Picture 8">
          <a:extLst>
            <a:ext uri="{FF2B5EF4-FFF2-40B4-BE49-F238E27FC236}">
              <a16:creationId xmlns:a16="http://schemas.microsoft.com/office/drawing/2014/main" id="{27129CC8-D653-9401-2FA6-31AED3E636F1}"/>
            </a:ext>
          </a:extLst>
        </xdr:cNvPr>
        <xdr:cNvPicPr>
          <a:picLocks noChangeAspect="1"/>
        </xdr:cNvPicPr>
      </xdr:nvPicPr>
      <xdr:blipFill>
        <a:blip xmlns:r="http://schemas.openxmlformats.org/officeDocument/2006/relationships" r:embed="rId7"/>
        <a:stretch>
          <a:fillRect/>
        </a:stretch>
      </xdr:blipFill>
      <xdr:spPr>
        <a:xfrm>
          <a:off x="1393485" y="0"/>
          <a:ext cx="10895178" cy="7633607"/>
        </a:xfrm>
        <a:prstGeom prst="rect">
          <a:avLst/>
        </a:prstGeom>
      </xdr:spPr>
    </xdr:pic>
    <xdr:clientData/>
  </xdr:twoCellAnchor>
  <xdr:twoCellAnchor>
    <xdr:from>
      <xdr:col>3</xdr:col>
      <xdr:colOff>407193</xdr:colOff>
      <xdr:row>20</xdr:row>
      <xdr:rowOff>20637</xdr:rowOff>
    </xdr:from>
    <xdr:to>
      <xdr:col>7</xdr:col>
      <xdr:colOff>524667</xdr:colOff>
      <xdr:row>32</xdr:row>
      <xdr:rowOff>65087</xdr:rowOff>
    </xdr:to>
    <xdr:sp macro="" textlink="">
      <xdr:nvSpPr>
        <xdr:cNvPr id="8" name="TextBox 14">
          <a:extLst>
            <a:ext uri="{FF2B5EF4-FFF2-40B4-BE49-F238E27FC236}">
              <a16:creationId xmlns:a16="http://schemas.microsoft.com/office/drawing/2014/main" id="{44547C3D-EE9F-4AAF-9AFE-9408C38235FD}"/>
            </a:ext>
            <a:ext uri="{147F2762-F138-4A5C-976F-8EAC2B608ADB}">
              <a16:predDERef xmlns:a16="http://schemas.microsoft.com/office/drawing/2014/main" pred="{8EA24E21-B5F3-47F9-BC1E-6193C7E120F1}"/>
            </a:ext>
          </a:extLst>
        </xdr:cNvPr>
        <xdr:cNvSpPr txBox="1"/>
      </xdr:nvSpPr>
      <xdr:spPr>
        <a:xfrm flipH="1">
          <a:off x="1825360" y="4402137"/>
          <a:ext cx="2572807" cy="22034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lgn="l"/>
          <a:r>
            <a:rPr lang="en-US" sz="900" b="1">
              <a:solidFill>
                <a:schemeClr val="dk1"/>
              </a:solidFill>
              <a:latin typeface="+mj-lt"/>
              <a:ea typeface="+mj-lt"/>
              <a:cs typeface="+mj-lt"/>
            </a:rPr>
            <a:t>Note</a:t>
          </a:r>
          <a:r>
            <a:rPr lang="en-US" sz="900" b="1" i="0" u="none" strike="noStrike">
              <a:solidFill>
                <a:schemeClr val="dk1"/>
              </a:solidFill>
              <a:latin typeface="Calibri Light" panose="020F0302020204030204" pitchFamily="34" charset="0"/>
              <a:ea typeface="Calibri Light" panose="020F0302020204030204" pitchFamily="34" charset="0"/>
              <a:cs typeface="Calibri Light" panose="020F0302020204030204" pitchFamily="34" charset="0"/>
            </a:rPr>
            <a:t> </a:t>
          </a:r>
        </a:p>
        <a:p>
          <a:pPr marL="0" indent="0" algn="l"/>
          <a:r>
            <a:rPr lang="en-US" sz="900">
              <a:solidFill>
                <a:schemeClr val="dk1"/>
              </a:solidFill>
              <a:latin typeface="+mj-lt"/>
              <a:ea typeface="+mj-lt"/>
              <a:cs typeface="+mj-lt"/>
            </a:rPr>
            <a:t>FY - Metric result relates to performance over the financial year</a:t>
          </a:r>
        </a:p>
        <a:p>
          <a:pPr marL="0" indent="0" algn="l"/>
          <a:endParaRPr lang="en-US" sz="900">
            <a:solidFill>
              <a:schemeClr val="dk1"/>
            </a:solidFill>
            <a:latin typeface="+mj-lt"/>
            <a:ea typeface="+mj-lt"/>
            <a:cs typeface="+mj-lt"/>
          </a:endParaRPr>
        </a:p>
        <a:p>
          <a:pPr marL="0" indent="0" algn="l"/>
          <a:r>
            <a:rPr lang="en-US" sz="900">
              <a:solidFill>
                <a:schemeClr val="dk1"/>
              </a:solidFill>
              <a:latin typeface="+mj-lt"/>
              <a:ea typeface="+mj-lt"/>
              <a:cs typeface="+mj-lt"/>
            </a:rPr>
            <a:t>CY - Metric result relates to performance over the calendar year</a:t>
          </a:r>
        </a:p>
        <a:p>
          <a:pPr marL="0" indent="0" algn="l"/>
          <a:endParaRPr lang="en-US" sz="900">
            <a:solidFill>
              <a:schemeClr val="dk1"/>
            </a:solidFill>
            <a:latin typeface="+mj-lt"/>
            <a:ea typeface="+mj-lt"/>
            <a:cs typeface="+mj-lt"/>
          </a:endParaRPr>
        </a:p>
        <a:p>
          <a:pPr marL="0" marR="0" indent="0" algn="l">
            <a:lnSpc>
              <a:spcPct val="100000"/>
            </a:lnSpc>
            <a:spcBef>
              <a:spcPts val="0"/>
            </a:spcBef>
            <a:spcAft>
              <a:spcPts val="0"/>
            </a:spcAft>
          </a:pPr>
          <a:r>
            <a:rPr lang="en-US" sz="900">
              <a:solidFill>
                <a:schemeClr val="dk1"/>
              </a:solidFill>
              <a:latin typeface="+mj-lt"/>
              <a:ea typeface="+mj-lt"/>
              <a:cs typeface="+mj-lt"/>
            </a:rPr>
            <a:t>(     ) Denotes metrics that were independently assured</a:t>
          </a:r>
          <a:endParaRPr lang="en-US" sz="900" u="sng">
            <a:solidFill>
              <a:schemeClr val="dk1"/>
            </a:solidFill>
            <a:latin typeface="+mj-lt"/>
            <a:ea typeface="+mj-lt"/>
            <a:cs typeface="+mj-lt"/>
          </a:endParaRPr>
        </a:p>
        <a:p>
          <a:pPr marL="0" indent="0" algn="l"/>
          <a:endParaRPr lang="en-US" sz="900">
            <a:solidFill>
              <a:schemeClr val="dk1"/>
            </a:solidFill>
            <a:latin typeface="+mj-lt"/>
            <a:ea typeface="+mj-lt"/>
            <a:cs typeface="+mj-lt"/>
          </a:endParaRPr>
        </a:p>
        <a:p>
          <a:pPr marL="0" indent="0" algn="l"/>
          <a:r>
            <a:rPr lang="en-US" sz="900">
              <a:solidFill>
                <a:schemeClr val="dk1"/>
              </a:solidFill>
              <a:latin typeface="+mj-lt"/>
              <a:ea typeface="+mj-lt"/>
              <a:cs typeface="+mj-lt"/>
            </a:rPr>
            <a:t>Re-stated figures, where relevant, report the most accurate result available</a:t>
          </a:r>
          <a:endParaRPr lang="en-US" sz="1000" b="1">
            <a:solidFill>
              <a:schemeClr val="dk1"/>
            </a:solidFill>
            <a:latin typeface="+mj-lt"/>
            <a:ea typeface="+mj-lt"/>
            <a:cs typeface="+mj-lt"/>
          </a:endParaRPr>
        </a:p>
        <a:p>
          <a:pPr marL="0" indent="0" algn="l"/>
          <a:endParaRPr lang="en-US" sz="1000" b="1">
            <a:solidFill>
              <a:schemeClr val="dk1"/>
            </a:solidFill>
            <a:latin typeface="+mj-lt"/>
            <a:ea typeface="+mj-lt"/>
            <a:cs typeface="+mj-lt"/>
          </a:endParaRPr>
        </a:p>
        <a:p>
          <a:pPr marL="0" indent="0" algn="l"/>
          <a:r>
            <a:rPr lang="en-US" sz="1000" b="1">
              <a:solidFill>
                <a:schemeClr val="dk1"/>
              </a:solidFill>
              <a:latin typeface="+mj-lt"/>
              <a:ea typeface="+mj-lt"/>
              <a:cs typeface="+mj-lt"/>
            </a:rPr>
            <a:t>Databook updated - </a:t>
          </a:r>
          <a:r>
            <a:rPr lang="en-US" sz="1000" b="1">
              <a:solidFill>
                <a:srgbClr val="0000FF"/>
              </a:solidFill>
              <a:latin typeface="+mj-lt"/>
              <a:ea typeface="+mj-lt"/>
              <a:cs typeface="+mj-lt"/>
            </a:rPr>
            <a:t>4th June 2026</a:t>
          </a:r>
        </a:p>
      </xdr:txBody>
    </xdr:sp>
    <xdr:clientData/>
  </xdr:twoCellAnchor>
  <xdr:twoCellAnchor>
    <xdr:from>
      <xdr:col>3</xdr:col>
      <xdr:colOff>537633</xdr:colOff>
      <xdr:row>25</xdr:row>
      <xdr:rowOff>145212</xdr:rowOff>
    </xdr:from>
    <xdr:to>
      <xdr:col>4</xdr:col>
      <xdr:colOff>26194</xdr:colOff>
      <xdr:row>26</xdr:row>
      <xdr:rowOff>58612</xdr:rowOff>
    </xdr:to>
    <xdr:sp macro="" textlink="">
      <xdr:nvSpPr>
        <xdr:cNvPr id="16" name="Flowchart: Decision 4">
          <a:extLst>
            <a:ext uri="{FF2B5EF4-FFF2-40B4-BE49-F238E27FC236}">
              <a16:creationId xmlns:a16="http://schemas.microsoft.com/office/drawing/2014/main" id="{53E848C8-7386-49C9-972C-9AB73F5A3AA5}"/>
            </a:ext>
            <a:ext uri="{147F2762-F138-4A5C-976F-8EAC2B608ADB}">
              <a16:predDERef xmlns:a16="http://schemas.microsoft.com/office/drawing/2014/main" pred="{44547C3D-EE9F-4AAF-9AFE-9408C38235FD}"/>
            </a:ext>
          </a:extLst>
        </xdr:cNvPr>
        <xdr:cNvSpPr/>
      </xdr:nvSpPr>
      <xdr:spPr>
        <a:xfrm>
          <a:off x="1955800" y="5426295"/>
          <a:ext cx="102394" cy="93317"/>
        </a:xfrm>
        <a:prstGeom prst="flowChartDecision">
          <a:avLst/>
        </a:prstGeom>
        <a:solidFill>
          <a:srgbClr val="7F044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GB" sz="1100">
            <a:solidFill>
              <a:schemeClr val="lt1"/>
            </a:solidFill>
            <a:latin typeface="+mn-lt"/>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694860</xdr:colOff>
      <xdr:row>10</xdr:row>
      <xdr:rowOff>102889</xdr:rowOff>
    </xdr:from>
    <xdr:to>
      <xdr:col>12</xdr:col>
      <xdr:colOff>790110</xdr:colOff>
      <xdr:row>10</xdr:row>
      <xdr:rowOff>198139</xdr:rowOff>
    </xdr:to>
    <xdr:sp macro="" textlink="">
      <xdr:nvSpPr>
        <xdr:cNvPr id="16" name="Flowchart: Decision 1">
          <a:extLst>
            <a:ext uri="{FF2B5EF4-FFF2-40B4-BE49-F238E27FC236}">
              <a16:creationId xmlns:a16="http://schemas.microsoft.com/office/drawing/2014/main" id="{79F72347-C075-446F-86F0-C7145071072B}"/>
            </a:ext>
          </a:extLst>
        </xdr:cNvPr>
        <xdr:cNvSpPr/>
      </xdr:nvSpPr>
      <xdr:spPr>
        <a:xfrm>
          <a:off x="14971777" y="2388889"/>
          <a:ext cx="95250" cy="95250"/>
        </a:xfrm>
        <a:prstGeom prst="flowChartDecision">
          <a:avLst/>
        </a:prstGeom>
        <a:solidFill>
          <a:srgbClr val="7F044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GB" sz="1100">
            <a:solidFill>
              <a:schemeClr val="lt1"/>
            </a:solidFill>
            <a:latin typeface="+mn-lt"/>
            <a:ea typeface="+mn-ea"/>
            <a:cs typeface="+mn-cs"/>
          </a:endParaRPr>
        </a:p>
      </xdr:txBody>
    </xdr:sp>
    <xdr:clientData/>
  </xdr:twoCellAnchor>
  <xdr:twoCellAnchor>
    <xdr:from>
      <xdr:col>10</xdr:col>
      <xdr:colOff>687208</xdr:colOff>
      <xdr:row>10</xdr:row>
      <xdr:rowOff>104063</xdr:rowOff>
    </xdr:from>
    <xdr:to>
      <xdr:col>10</xdr:col>
      <xdr:colOff>782458</xdr:colOff>
      <xdr:row>10</xdr:row>
      <xdr:rowOff>199313</xdr:rowOff>
    </xdr:to>
    <xdr:sp macro="" textlink="">
      <xdr:nvSpPr>
        <xdr:cNvPr id="57" name="Flowchart: Decision 2">
          <a:extLst>
            <a:ext uri="{FF2B5EF4-FFF2-40B4-BE49-F238E27FC236}">
              <a16:creationId xmlns:a16="http://schemas.microsoft.com/office/drawing/2014/main" id="{65E6633D-AA3D-4941-87B5-E9E3026F006A}"/>
            </a:ext>
          </a:extLst>
        </xdr:cNvPr>
        <xdr:cNvSpPr/>
      </xdr:nvSpPr>
      <xdr:spPr>
        <a:xfrm>
          <a:off x="13122625" y="2390063"/>
          <a:ext cx="95250" cy="95250"/>
        </a:xfrm>
        <a:prstGeom prst="flowChartDecision">
          <a:avLst/>
        </a:prstGeom>
        <a:solidFill>
          <a:srgbClr val="7F044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11</xdr:col>
      <xdr:colOff>675450</xdr:colOff>
      <xdr:row>10</xdr:row>
      <xdr:rowOff>103005</xdr:rowOff>
    </xdr:from>
    <xdr:to>
      <xdr:col>11</xdr:col>
      <xdr:colOff>770700</xdr:colOff>
      <xdr:row>10</xdr:row>
      <xdr:rowOff>198255</xdr:rowOff>
    </xdr:to>
    <xdr:sp macro="" textlink="">
      <xdr:nvSpPr>
        <xdr:cNvPr id="126" name="Flowchart: Decision 3">
          <a:extLst>
            <a:ext uri="{FF2B5EF4-FFF2-40B4-BE49-F238E27FC236}">
              <a16:creationId xmlns:a16="http://schemas.microsoft.com/office/drawing/2014/main" id="{DD65E297-B4EC-4B55-8B6A-D27020244DD2}"/>
            </a:ext>
          </a:extLst>
        </xdr:cNvPr>
        <xdr:cNvSpPr/>
      </xdr:nvSpPr>
      <xdr:spPr>
        <a:xfrm>
          <a:off x="14031617" y="2389005"/>
          <a:ext cx="95250" cy="95250"/>
        </a:xfrm>
        <a:prstGeom prst="flowChartDecision">
          <a:avLst/>
        </a:prstGeom>
        <a:solidFill>
          <a:srgbClr val="7F044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GB" sz="1100">
            <a:solidFill>
              <a:schemeClr val="lt1"/>
            </a:solidFill>
            <a:latin typeface="+mn-lt"/>
            <a:ea typeface="+mn-ea"/>
            <a:cs typeface="+mn-cs"/>
          </a:endParaRPr>
        </a:p>
      </xdr:txBody>
    </xdr:sp>
    <xdr:clientData/>
  </xdr:twoCellAnchor>
  <xdr:twoCellAnchor>
    <xdr:from>
      <xdr:col>16</xdr:col>
      <xdr:colOff>476842</xdr:colOff>
      <xdr:row>6</xdr:row>
      <xdr:rowOff>45391</xdr:rowOff>
    </xdr:from>
    <xdr:to>
      <xdr:col>16</xdr:col>
      <xdr:colOff>572092</xdr:colOff>
      <xdr:row>6</xdr:row>
      <xdr:rowOff>140641</xdr:rowOff>
    </xdr:to>
    <xdr:sp macro="" textlink="">
      <xdr:nvSpPr>
        <xdr:cNvPr id="11" name="Flowchart: Decision 4">
          <a:extLst>
            <a:ext uri="{FF2B5EF4-FFF2-40B4-BE49-F238E27FC236}">
              <a16:creationId xmlns:a16="http://schemas.microsoft.com/office/drawing/2014/main" id="{B8A1BCE9-1DC7-407F-8872-401B37E967D7}"/>
            </a:ext>
          </a:extLst>
        </xdr:cNvPr>
        <xdr:cNvSpPr/>
      </xdr:nvSpPr>
      <xdr:spPr>
        <a:xfrm>
          <a:off x="18490998" y="1497954"/>
          <a:ext cx="95250" cy="95250"/>
        </a:xfrm>
        <a:prstGeom prst="flowChartDecision">
          <a:avLst/>
        </a:prstGeom>
        <a:solidFill>
          <a:srgbClr val="7F044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GB" sz="1100">
            <a:solidFill>
              <a:schemeClr val="lt1"/>
            </a:solidFill>
            <a:latin typeface="+mn-lt"/>
            <a:ea typeface="+mn-ea"/>
            <a:cs typeface="+mn-cs"/>
          </a:endParaRPr>
        </a:p>
      </xdr:txBody>
    </xdr:sp>
    <xdr:clientData/>
  </xdr:twoCellAnchor>
  <xdr:twoCellAnchor>
    <xdr:from>
      <xdr:col>13</xdr:col>
      <xdr:colOff>694023</xdr:colOff>
      <xdr:row>10</xdr:row>
      <xdr:rowOff>103005</xdr:rowOff>
    </xdr:from>
    <xdr:to>
      <xdr:col>13</xdr:col>
      <xdr:colOff>789273</xdr:colOff>
      <xdr:row>10</xdr:row>
      <xdr:rowOff>198255</xdr:rowOff>
    </xdr:to>
    <xdr:sp macro="" textlink="">
      <xdr:nvSpPr>
        <xdr:cNvPr id="56" name="Flowchart: Decision 1">
          <a:extLst>
            <a:ext uri="{FF2B5EF4-FFF2-40B4-BE49-F238E27FC236}">
              <a16:creationId xmlns:a16="http://schemas.microsoft.com/office/drawing/2014/main" id="{8CB5C18B-2665-40B2-9FD3-B30E7E7B9741}"/>
            </a:ext>
          </a:extLst>
        </xdr:cNvPr>
        <xdr:cNvSpPr/>
      </xdr:nvSpPr>
      <xdr:spPr>
        <a:xfrm>
          <a:off x="15912856" y="2389005"/>
          <a:ext cx="95250" cy="95250"/>
        </a:xfrm>
        <a:prstGeom prst="flowChartDecision">
          <a:avLst/>
        </a:prstGeom>
        <a:solidFill>
          <a:srgbClr val="7F044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GB" sz="1100">
            <a:solidFill>
              <a:schemeClr val="lt1"/>
            </a:solidFill>
            <a:latin typeface="+mn-lt"/>
            <a:ea typeface="+mn-ea"/>
            <a:cs typeface="+mn-cs"/>
          </a:endParaRPr>
        </a:p>
      </xdr:txBody>
    </xdr:sp>
    <xdr:clientData/>
  </xdr:twoCellAnchor>
  <xdr:twoCellAnchor>
    <xdr:from>
      <xdr:col>10</xdr:col>
      <xdr:colOff>647360</xdr:colOff>
      <xdr:row>12</xdr:row>
      <xdr:rowOff>10868</xdr:rowOff>
    </xdr:from>
    <xdr:to>
      <xdr:col>10</xdr:col>
      <xdr:colOff>742610</xdr:colOff>
      <xdr:row>12</xdr:row>
      <xdr:rowOff>106118</xdr:rowOff>
    </xdr:to>
    <xdr:sp macro="" textlink="">
      <xdr:nvSpPr>
        <xdr:cNvPr id="59" name="Flowchart: Decision 6">
          <a:extLst>
            <a:ext uri="{FF2B5EF4-FFF2-40B4-BE49-F238E27FC236}">
              <a16:creationId xmlns:a16="http://schemas.microsoft.com/office/drawing/2014/main" id="{4081011E-C903-48E1-AF1D-5BC12E76C403}"/>
            </a:ext>
          </a:extLst>
        </xdr:cNvPr>
        <xdr:cNvSpPr/>
      </xdr:nvSpPr>
      <xdr:spPr>
        <a:xfrm>
          <a:off x="13041766" y="2796931"/>
          <a:ext cx="95250" cy="95250"/>
        </a:xfrm>
        <a:prstGeom prst="flowChartDecision">
          <a:avLst/>
        </a:prstGeom>
        <a:solidFill>
          <a:srgbClr val="7F044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GB" sz="1100">
            <a:solidFill>
              <a:schemeClr val="lt1"/>
            </a:solidFill>
            <a:latin typeface="+mn-lt"/>
            <a:ea typeface="+mn-ea"/>
            <a:cs typeface="+mn-cs"/>
          </a:endParaRPr>
        </a:p>
      </xdr:txBody>
    </xdr:sp>
    <xdr:clientData/>
  </xdr:twoCellAnchor>
  <xdr:twoCellAnchor>
    <xdr:from>
      <xdr:col>11</xdr:col>
      <xdr:colOff>650832</xdr:colOff>
      <xdr:row>12</xdr:row>
      <xdr:rowOff>18012</xdr:rowOff>
    </xdr:from>
    <xdr:to>
      <xdr:col>11</xdr:col>
      <xdr:colOff>746082</xdr:colOff>
      <xdr:row>12</xdr:row>
      <xdr:rowOff>103737</xdr:rowOff>
    </xdr:to>
    <xdr:sp macro="" textlink="">
      <xdr:nvSpPr>
        <xdr:cNvPr id="5" name="Flowchart: Decision 7">
          <a:extLst>
            <a:ext uri="{FF2B5EF4-FFF2-40B4-BE49-F238E27FC236}">
              <a16:creationId xmlns:a16="http://schemas.microsoft.com/office/drawing/2014/main" id="{D1F7FEC4-AB32-4F3D-A448-527F6CF9CD63}"/>
            </a:ext>
          </a:extLst>
        </xdr:cNvPr>
        <xdr:cNvSpPr/>
      </xdr:nvSpPr>
      <xdr:spPr>
        <a:xfrm>
          <a:off x="13014282" y="3466062"/>
          <a:ext cx="95250" cy="85725"/>
        </a:xfrm>
        <a:prstGeom prst="flowChartDecision">
          <a:avLst/>
        </a:prstGeom>
        <a:solidFill>
          <a:srgbClr val="7F044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GB" sz="1100">
            <a:solidFill>
              <a:schemeClr val="lt1"/>
            </a:solidFill>
            <a:latin typeface="+mn-lt"/>
            <a:ea typeface="+mn-ea"/>
            <a:cs typeface="+mn-cs"/>
          </a:endParaRPr>
        </a:p>
      </xdr:txBody>
    </xdr:sp>
    <xdr:clientData/>
  </xdr:twoCellAnchor>
  <xdr:twoCellAnchor>
    <xdr:from>
      <xdr:col>12</xdr:col>
      <xdr:colOff>645467</xdr:colOff>
      <xdr:row>12</xdr:row>
      <xdr:rowOff>10424</xdr:rowOff>
    </xdr:from>
    <xdr:to>
      <xdr:col>12</xdr:col>
      <xdr:colOff>740717</xdr:colOff>
      <xdr:row>12</xdr:row>
      <xdr:rowOff>105674</xdr:rowOff>
    </xdr:to>
    <xdr:sp macro="" textlink="">
      <xdr:nvSpPr>
        <xdr:cNvPr id="28" name="Flowchart: Decision 8">
          <a:extLst>
            <a:ext uri="{FF2B5EF4-FFF2-40B4-BE49-F238E27FC236}">
              <a16:creationId xmlns:a16="http://schemas.microsoft.com/office/drawing/2014/main" id="{85D52389-67A6-419A-830E-56CA7CBAFC05}"/>
            </a:ext>
          </a:extLst>
        </xdr:cNvPr>
        <xdr:cNvSpPr/>
      </xdr:nvSpPr>
      <xdr:spPr>
        <a:xfrm>
          <a:off x="13932842" y="3458474"/>
          <a:ext cx="95250" cy="95250"/>
        </a:xfrm>
        <a:prstGeom prst="flowChartDecision">
          <a:avLst/>
        </a:prstGeom>
        <a:solidFill>
          <a:srgbClr val="7F044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GB" sz="1100">
            <a:solidFill>
              <a:schemeClr val="lt1"/>
            </a:solidFill>
            <a:latin typeface="+mn-lt"/>
            <a:ea typeface="+mn-ea"/>
            <a:cs typeface="+mn-cs"/>
          </a:endParaRPr>
        </a:p>
      </xdr:txBody>
    </xdr:sp>
    <xdr:clientData/>
  </xdr:twoCellAnchor>
  <xdr:twoCellAnchor>
    <xdr:from>
      <xdr:col>12</xdr:col>
      <xdr:colOff>746049</xdr:colOff>
      <xdr:row>37</xdr:row>
      <xdr:rowOff>8434</xdr:rowOff>
    </xdr:from>
    <xdr:to>
      <xdr:col>12</xdr:col>
      <xdr:colOff>841299</xdr:colOff>
      <xdr:row>37</xdr:row>
      <xdr:rowOff>103684</xdr:rowOff>
    </xdr:to>
    <xdr:sp macro="" textlink="">
      <xdr:nvSpPr>
        <xdr:cNvPr id="43" name="Flowchart: Decision 10">
          <a:extLst>
            <a:ext uri="{FF2B5EF4-FFF2-40B4-BE49-F238E27FC236}">
              <a16:creationId xmlns:a16="http://schemas.microsoft.com/office/drawing/2014/main" id="{D465C475-CCAF-41D3-A1D4-2BD274390B89}"/>
            </a:ext>
          </a:extLst>
        </xdr:cNvPr>
        <xdr:cNvSpPr/>
      </xdr:nvSpPr>
      <xdr:spPr>
        <a:xfrm>
          <a:off x="15050867" y="14659616"/>
          <a:ext cx="95250" cy="95250"/>
        </a:xfrm>
        <a:prstGeom prst="flowChartDecision">
          <a:avLst/>
        </a:prstGeom>
        <a:solidFill>
          <a:srgbClr val="7F044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GB" sz="1100">
            <a:solidFill>
              <a:schemeClr val="lt1"/>
            </a:solidFill>
            <a:latin typeface="+mn-lt"/>
            <a:ea typeface="+mn-ea"/>
            <a:cs typeface="+mn-cs"/>
          </a:endParaRPr>
        </a:p>
      </xdr:txBody>
    </xdr:sp>
    <xdr:clientData/>
  </xdr:twoCellAnchor>
  <xdr:twoCellAnchor>
    <xdr:from>
      <xdr:col>10</xdr:col>
      <xdr:colOff>735806</xdr:colOff>
      <xdr:row>37</xdr:row>
      <xdr:rowOff>6847</xdr:rowOff>
    </xdr:from>
    <xdr:to>
      <xdr:col>10</xdr:col>
      <xdr:colOff>831056</xdr:colOff>
      <xdr:row>37</xdr:row>
      <xdr:rowOff>114797</xdr:rowOff>
    </xdr:to>
    <xdr:sp macro="" textlink="">
      <xdr:nvSpPr>
        <xdr:cNvPr id="36" name="Flowchart: Decision 11">
          <a:extLst>
            <a:ext uri="{FF2B5EF4-FFF2-40B4-BE49-F238E27FC236}">
              <a16:creationId xmlns:a16="http://schemas.microsoft.com/office/drawing/2014/main" id="{E361711C-D748-43C6-B53E-8C6B58DAD523}"/>
            </a:ext>
          </a:extLst>
        </xdr:cNvPr>
        <xdr:cNvSpPr/>
      </xdr:nvSpPr>
      <xdr:spPr>
        <a:xfrm>
          <a:off x="11918156" y="13865722"/>
          <a:ext cx="95250" cy="107950"/>
        </a:xfrm>
        <a:prstGeom prst="flowChartDecision">
          <a:avLst/>
        </a:prstGeom>
        <a:solidFill>
          <a:srgbClr val="7F044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GB" sz="1100">
            <a:solidFill>
              <a:schemeClr val="lt1"/>
            </a:solidFill>
            <a:latin typeface="+mn-lt"/>
            <a:ea typeface="+mn-ea"/>
            <a:cs typeface="+mn-cs"/>
          </a:endParaRPr>
        </a:p>
      </xdr:txBody>
    </xdr:sp>
    <xdr:clientData/>
  </xdr:twoCellAnchor>
  <xdr:twoCellAnchor>
    <xdr:from>
      <xdr:col>11</xdr:col>
      <xdr:colOff>731192</xdr:colOff>
      <xdr:row>37</xdr:row>
      <xdr:rowOff>11758</xdr:rowOff>
    </xdr:from>
    <xdr:to>
      <xdr:col>11</xdr:col>
      <xdr:colOff>826442</xdr:colOff>
      <xdr:row>37</xdr:row>
      <xdr:rowOff>107008</xdr:rowOff>
    </xdr:to>
    <xdr:sp macro="" textlink="">
      <xdr:nvSpPr>
        <xdr:cNvPr id="39" name="Flowchart: Decision 12">
          <a:extLst>
            <a:ext uri="{FF2B5EF4-FFF2-40B4-BE49-F238E27FC236}">
              <a16:creationId xmlns:a16="http://schemas.microsoft.com/office/drawing/2014/main" id="{527688B8-C9D3-4DF0-B2D8-3D54AF32616F}"/>
            </a:ext>
          </a:extLst>
        </xdr:cNvPr>
        <xdr:cNvSpPr/>
      </xdr:nvSpPr>
      <xdr:spPr>
        <a:xfrm>
          <a:off x="12837467" y="13870633"/>
          <a:ext cx="95250" cy="95250"/>
        </a:xfrm>
        <a:prstGeom prst="flowChartDecision">
          <a:avLst/>
        </a:prstGeom>
        <a:solidFill>
          <a:srgbClr val="7F044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GB" sz="1100">
            <a:solidFill>
              <a:schemeClr val="lt1"/>
            </a:solidFill>
            <a:latin typeface="+mn-lt"/>
            <a:ea typeface="+mn-ea"/>
            <a:cs typeface="+mn-cs"/>
          </a:endParaRPr>
        </a:p>
      </xdr:txBody>
    </xdr:sp>
    <xdr:clientData/>
  </xdr:twoCellAnchor>
  <xdr:twoCellAnchor>
    <xdr:from>
      <xdr:col>16</xdr:col>
      <xdr:colOff>952496</xdr:colOff>
      <xdr:row>1</xdr:row>
      <xdr:rowOff>20935</xdr:rowOff>
    </xdr:from>
    <xdr:to>
      <xdr:col>17</xdr:col>
      <xdr:colOff>942029</xdr:colOff>
      <xdr:row>3</xdr:row>
      <xdr:rowOff>167472</xdr:rowOff>
    </xdr:to>
    <xdr:sp macro="" textlink="">
      <xdr:nvSpPr>
        <xdr:cNvPr id="31" name="Arrow: Pentagon 59">
          <a:hlinkClick xmlns:r="http://schemas.openxmlformats.org/officeDocument/2006/relationships" r:id="rId1"/>
          <a:extLst>
            <a:ext uri="{FF2B5EF4-FFF2-40B4-BE49-F238E27FC236}">
              <a16:creationId xmlns:a16="http://schemas.microsoft.com/office/drawing/2014/main" id="{62BC5A39-4127-418D-B6C4-3FFAE5EA063B}"/>
            </a:ext>
          </a:extLst>
        </xdr:cNvPr>
        <xdr:cNvSpPr/>
      </xdr:nvSpPr>
      <xdr:spPr>
        <a:xfrm flipH="1">
          <a:off x="15187661" y="177940"/>
          <a:ext cx="983901" cy="889697"/>
        </a:xfrm>
        <a:prstGeom prst="homePlate">
          <a:avLst>
            <a:gd name="adj" fmla="val 24602"/>
          </a:avLst>
        </a:prstGeom>
        <a:solidFill>
          <a:srgbClr val="F16C0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400" b="1">
              <a:solidFill>
                <a:schemeClr val="bg1"/>
              </a:solidFill>
              <a:latin typeface="+mn-lt"/>
            </a:rPr>
            <a:t>Return to Home</a:t>
          </a:r>
          <a:endParaRPr lang="en-GB" sz="1100" b="0">
            <a:solidFill>
              <a:schemeClr val="bg1"/>
            </a:solidFill>
            <a:latin typeface="+mn-lt"/>
          </a:endParaRPr>
        </a:p>
      </xdr:txBody>
    </xdr:sp>
    <xdr:clientData/>
  </xdr:twoCellAnchor>
  <xdr:twoCellAnchor editAs="oneCell">
    <xdr:from>
      <xdr:col>1</xdr:col>
      <xdr:colOff>6350</xdr:colOff>
      <xdr:row>1</xdr:row>
      <xdr:rowOff>111125</xdr:rowOff>
    </xdr:from>
    <xdr:to>
      <xdr:col>2</xdr:col>
      <xdr:colOff>558801</xdr:colOff>
      <xdr:row>3</xdr:row>
      <xdr:rowOff>245745</xdr:rowOff>
    </xdr:to>
    <xdr:pic>
      <xdr:nvPicPr>
        <xdr:cNvPr id="2" name="Picture 1">
          <a:extLst>
            <a:ext uri="{FF2B5EF4-FFF2-40B4-BE49-F238E27FC236}">
              <a16:creationId xmlns:a16="http://schemas.microsoft.com/office/drawing/2014/main" id="{03EE448F-7C3E-2432-AC10-B909D095E049}"/>
            </a:ext>
            <a:ext uri="{147F2762-F138-4A5C-976F-8EAC2B608ADB}">
              <a16:predDERef xmlns:a16="http://schemas.microsoft.com/office/drawing/2014/main" pred="{62BC5A39-4127-418D-B6C4-3FFAE5EA063B}"/>
            </a:ext>
          </a:extLst>
        </xdr:cNvPr>
        <xdr:cNvPicPr>
          <a:picLocks noChangeAspect="1"/>
        </xdr:cNvPicPr>
      </xdr:nvPicPr>
      <xdr:blipFill>
        <a:blip xmlns:r="http://schemas.openxmlformats.org/officeDocument/2006/relationships" r:embed="rId2"/>
        <a:stretch>
          <a:fillRect/>
        </a:stretch>
      </xdr:blipFill>
      <xdr:spPr>
        <a:xfrm>
          <a:off x="158750" y="273050"/>
          <a:ext cx="1485900" cy="885825"/>
        </a:xfrm>
        <a:prstGeom prst="rect">
          <a:avLst/>
        </a:prstGeom>
      </xdr:spPr>
    </xdr:pic>
    <xdr:clientData/>
  </xdr:twoCellAnchor>
  <xdr:twoCellAnchor>
    <xdr:from>
      <xdr:col>14</xdr:col>
      <xdr:colOff>701960</xdr:colOff>
      <xdr:row>10</xdr:row>
      <xdr:rowOff>113324</xdr:rowOff>
    </xdr:from>
    <xdr:to>
      <xdr:col>14</xdr:col>
      <xdr:colOff>797210</xdr:colOff>
      <xdr:row>10</xdr:row>
      <xdr:rowOff>208574</xdr:rowOff>
    </xdr:to>
    <xdr:sp macro="" textlink="">
      <xdr:nvSpPr>
        <xdr:cNvPr id="3" name="Flowchart: Decision 1">
          <a:extLst>
            <a:ext uri="{FF2B5EF4-FFF2-40B4-BE49-F238E27FC236}">
              <a16:creationId xmlns:a16="http://schemas.microsoft.com/office/drawing/2014/main" id="{2657A315-F34A-4375-B7E2-82FC12A16AA5}"/>
            </a:ext>
          </a:extLst>
        </xdr:cNvPr>
        <xdr:cNvSpPr/>
      </xdr:nvSpPr>
      <xdr:spPr>
        <a:xfrm>
          <a:off x="16862710" y="2399324"/>
          <a:ext cx="95250" cy="95250"/>
        </a:xfrm>
        <a:prstGeom prst="flowChartDecision">
          <a:avLst/>
        </a:prstGeom>
        <a:solidFill>
          <a:srgbClr val="7F044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GB" sz="1100">
            <a:solidFill>
              <a:schemeClr val="lt1"/>
            </a:solidFill>
            <a:latin typeface="+mn-lt"/>
            <a:ea typeface="+mn-ea"/>
            <a:cs typeface="+mn-cs"/>
          </a:endParaRPr>
        </a:p>
      </xdr:txBody>
    </xdr:sp>
    <xdr:clientData/>
  </xdr:twoCellAnchor>
  <xdr:twoCellAnchor>
    <xdr:from>
      <xdr:col>13</xdr:col>
      <xdr:colOff>726999</xdr:colOff>
      <xdr:row>37</xdr:row>
      <xdr:rowOff>10166</xdr:rowOff>
    </xdr:from>
    <xdr:to>
      <xdr:col>13</xdr:col>
      <xdr:colOff>822249</xdr:colOff>
      <xdr:row>37</xdr:row>
      <xdr:rowOff>105416</xdr:rowOff>
    </xdr:to>
    <xdr:sp macro="" textlink="">
      <xdr:nvSpPr>
        <xdr:cNvPr id="6" name="Flowchart: Decision 10">
          <a:extLst>
            <a:ext uri="{FF2B5EF4-FFF2-40B4-BE49-F238E27FC236}">
              <a16:creationId xmlns:a16="http://schemas.microsoft.com/office/drawing/2014/main" id="{35B52FF8-8FFD-470D-A334-E71F75C37891}"/>
            </a:ext>
          </a:extLst>
        </xdr:cNvPr>
        <xdr:cNvSpPr/>
      </xdr:nvSpPr>
      <xdr:spPr>
        <a:xfrm>
          <a:off x="15975658" y="14661348"/>
          <a:ext cx="95250" cy="95250"/>
        </a:xfrm>
        <a:prstGeom prst="flowChartDecision">
          <a:avLst/>
        </a:prstGeom>
        <a:solidFill>
          <a:srgbClr val="7F044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GB" sz="1100">
            <a:solidFill>
              <a:schemeClr val="lt1"/>
            </a:solidFill>
            <a:latin typeface="+mn-lt"/>
            <a:ea typeface="+mn-ea"/>
            <a:cs typeface="+mn-cs"/>
          </a:endParaRPr>
        </a:p>
      </xdr:txBody>
    </xdr:sp>
    <xdr:clientData/>
  </xdr:twoCellAnchor>
  <xdr:twoCellAnchor>
    <xdr:from>
      <xdr:col>14</xdr:col>
      <xdr:colOff>751533</xdr:colOff>
      <xdr:row>26</xdr:row>
      <xdr:rowOff>9300</xdr:rowOff>
    </xdr:from>
    <xdr:to>
      <xdr:col>14</xdr:col>
      <xdr:colOff>846783</xdr:colOff>
      <xdr:row>26</xdr:row>
      <xdr:rowOff>104550</xdr:rowOff>
    </xdr:to>
    <xdr:sp macro="" textlink="">
      <xdr:nvSpPr>
        <xdr:cNvPr id="7" name="Flowchart: Decision 10">
          <a:extLst>
            <a:ext uri="{FF2B5EF4-FFF2-40B4-BE49-F238E27FC236}">
              <a16:creationId xmlns:a16="http://schemas.microsoft.com/office/drawing/2014/main" id="{9CE61651-139C-4800-BF76-298B7759B20A}"/>
            </a:ext>
          </a:extLst>
        </xdr:cNvPr>
        <xdr:cNvSpPr/>
      </xdr:nvSpPr>
      <xdr:spPr>
        <a:xfrm>
          <a:off x="16944033" y="9421732"/>
          <a:ext cx="95250" cy="95250"/>
        </a:xfrm>
        <a:prstGeom prst="flowChartDecision">
          <a:avLst/>
        </a:prstGeom>
        <a:solidFill>
          <a:srgbClr val="7F044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GB" sz="1100">
            <a:solidFill>
              <a:schemeClr val="lt1"/>
            </a:solidFill>
            <a:latin typeface="+mn-lt"/>
            <a:ea typeface="+mn-ea"/>
            <a:cs typeface="+mn-cs"/>
          </a:endParaRPr>
        </a:p>
      </xdr:txBody>
    </xdr:sp>
    <xdr:clientData/>
  </xdr:twoCellAnchor>
  <xdr:twoCellAnchor>
    <xdr:from>
      <xdr:col>15</xdr:col>
      <xdr:colOff>707059</xdr:colOff>
      <xdr:row>10</xdr:row>
      <xdr:rowOff>114310</xdr:rowOff>
    </xdr:from>
    <xdr:to>
      <xdr:col>15</xdr:col>
      <xdr:colOff>802309</xdr:colOff>
      <xdr:row>10</xdr:row>
      <xdr:rowOff>209560</xdr:rowOff>
    </xdr:to>
    <xdr:sp macro="" textlink="">
      <xdr:nvSpPr>
        <xdr:cNvPr id="8" name="Flowchart: Decision 1">
          <a:extLst>
            <a:ext uri="{FF2B5EF4-FFF2-40B4-BE49-F238E27FC236}">
              <a16:creationId xmlns:a16="http://schemas.microsoft.com/office/drawing/2014/main" id="{64061333-99E8-426C-BAFC-60D521E88374}"/>
            </a:ext>
          </a:extLst>
        </xdr:cNvPr>
        <xdr:cNvSpPr/>
      </xdr:nvSpPr>
      <xdr:spPr>
        <a:xfrm>
          <a:off x="17843400" y="2426287"/>
          <a:ext cx="95250" cy="95250"/>
        </a:xfrm>
        <a:prstGeom prst="flowChartDecision">
          <a:avLst/>
        </a:prstGeom>
        <a:solidFill>
          <a:srgbClr val="7F044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GB" sz="1100">
            <a:solidFill>
              <a:schemeClr val="lt1"/>
            </a:solidFill>
            <a:latin typeface="+mn-lt"/>
            <a:ea typeface="+mn-ea"/>
            <a:cs typeface="+mn-cs"/>
          </a:endParaRPr>
        </a:p>
      </xdr:txBody>
    </xdr:sp>
    <xdr:clientData/>
  </xdr:twoCellAnchor>
  <xdr:twoCellAnchor>
    <xdr:from>
      <xdr:col>15</xdr:col>
      <xdr:colOff>679421</xdr:colOff>
      <xdr:row>39</xdr:row>
      <xdr:rowOff>18750</xdr:rowOff>
    </xdr:from>
    <xdr:to>
      <xdr:col>15</xdr:col>
      <xdr:colOff>774671</xdr:colOff>
      <xdr:row>39</xdr:row>
      <xdr:rowOff>114000</xdr:rowOff>
    </xdr:to>
    <xdr:sp macro="" textlink="">
      <xdr:nvSpPr>
        <xdr:cNvPr id="14" name="Flowchart: Decision 1">
          <a:extLst>
            <a:ext uri="{FF2B5EF4-FFF2-40B4-BE49-F238E27FC236}">
              <a16:creationId xmlns:a16="http://schemas.microsoft.com/office/drawing/2014/main" id="{B1C73B18-0D57-48B2-A0D8-09D6887D0FDC}"/>
            </a:ext>
          </a:extLst>
        </xdr:cNvPr>
        <xdr:cNvSpPr/>
      </xdr:nvSpPr>
      <xdr:spPr>
        <a:xfrm>
          <a:off x="17815762" y="15726341"/>
          <a:ext cx="95250" cy="95250"/>
        </a:xfrm>
        <a:prstGeom prst="flowChartDecision">
          <a:avLst/>
        </a:prstGeom>
        <a:solidFill>
          <a:srgbClr val="7F044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GB" sz="1100">
            <a:solidFill>
              <a:schemeClr val="lt1"/>
            </a:solidFill>
            <a:latin typeface="+mn-lt"/>
            <a:ea typeface="+mn-ea"/>
            <a:cs typeface="+mn-cs"/>
          </a:endParaRPr>
        </a:p>
      </xdr:txBody>
    </xdr:sp>
    <xdr:clientData/>
  </xdr:twoCellAnchor>
  <xdr:twoCellAnchor>
    <xdr:from>
      <xdr:col>14</xdr:col>
      <xdr:colOff>885954</xdr:colOff>
      <xdr:row>13</xdr:row>
      <xdr:rowOff>14684</xdr:rowOff>
    </xdr:from>
    <xdr:to>
      <xdr:col>15</xdr:col>
      <xdr:colOff>37435</xdr:colOff>
      <xdr:row>13</xdr:row>
      <xdr:rowOff>109934</xdr:rowOff>
    </xdr:to>
    <xdr:sp macro="" textlink="">
      <xdr:nvSpPr>
        <xdr:cNvPr id="15" name="Flowchart: Decision 1">
          <a:extLst>
            <a:ext uri="{FF2B5EF4-FFF2-40B4-BE49-F238E27FC236}">
              <a16:creationId xmlns:a16="http://schemas.microsoft.com/office/drawing/2014/main" id="{0521CF68-7441-46E0-8CD2-985C60569178}"/>
            </a:ext>
          </a:extLst>
        </xdr:cNvPr>
        <xdr:cNvSpPr/>
      </xdr:nvSpPr>
      <xdr:spPr>
        <a:xfrm>
          <a:off x="17054642" y="3455590"/>
          <a:ext cx="92074" cy="95250"/>
        </a:xfrm>
        <a:prstGeom prst="flowChartDecision">
          <a:avLst/>
        </a:prstGeom>
        <a:solidFill>
          <a:srgbClr val="7F044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GB" sz="1100">
            <a:solidFill>
              <a:schemeClr val="lt1"/>
            </a:solidFill>
            <a:latin typeface="+mn-lt"/>
            <a:ea typeface="+mn-ea"/>
            <a:cs typeface="+mn-cs"/>
          </a:endParaRPr>
        </a:p>
      </xdr:txBody>
    </xdr:sp>
    <xdr:clientData/>
  </xdr:twoCellAnchor>
  <xdr:twoCellAnchor>
    <xdr:from>
      <xdr:col>10</xdr:col>
      <xdr:colOff>783000</xdr:colOff>
      <xdr:row>13</xdr:row>
      <xdr:rowOff>11742</xdr:rowOff>
    </xdr:from>
    <xdr:to>
      <xdr:col>10</xdr:col>
      <xdr:colOff>878250</xdr:colOff>
      <xdr:row>13</xdr:row>
      <xdr:rowOff>106992</xdr:rowOff>
    </xdr:to>
    <xdr:sp macro="" textlink="">
      <xdr:nvSpPr>
        <xdr:cNvPr id="17" name="Flowchart: Decision 1">
          <a:extLst>
            <a:ext uri="{FF2B5EF4-FFF2-40B4-BE49-F238E27FC236}">
              <a16:creationId xmlns:a16="http://schemas.microsoft.com/office/drawing/2014/main" id="{FAC6D087-F120-4729-939D-F492F8A62803}"/>
            </a:ext>
          </a:extLst>
        </xdr:cNvPr>
        <xdr:cNvSpPr/>
      </xdr:nvSpPr>
      <xdr:spPr>
        <a:xfrm>
          <a:off x="13213125" y="3452648"/>
          <a:ext cx="95250" cy="95250"/>
        </a:xfrm>
        <a:prstGeom prst="flowChartDecision">
          <a:avLst/>
        </a:prstGeom>
        <a:solidFill>
          <a:srgbClr val="7F044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GB" sz="1100">
            <a:solidFill>
              <a:schemeClr val="lt1"/>
            </a:solidFill>
            <a:latin typeface="+mn-lt"/>
            <a:ea typeface="+mn-ea"/>
            <a:cs typeface="+mn-cs"/>
          </a:endParaRPr>
        </a:p>
      </xdr:txBody>
    </xdr:sp>
    <xdr:clientData/>
  </xdr:twoCellAnchor>
  <xdr:twoCellAnchor>
    <xdr:from>
      <xdr:col>13</xdr:col>
      <xdr:colOff>633698</xdr:colOff>
      <xdr:row>12</xdr:row>
      <xdr:rowOff>9874</xdr:rowOff>
    </xdr:from>
    <xdr:to>
      <xdr:col>13</xdr:col>
      <xdr:colOff>728948</xdr:colOff>
      <xdr:row>12</xdr:row>
      <xdr:rowOff>105124</xdr:rowOff>
    </xdr:to>
    <xdr:sp macro="" textlink="">
      <xdr:nvSpPr>
        <xdr:cNvPr id="18" name="Flowchart: Decision 1">
          <a:extLst>
            <a:ext uri="{FF2B5EF4-FFF2-40B4-BE49-F238E27FC236}">
              <a16:creationId xmlns:a16="http://schemas.microsoft.com/office/drawing/2014/main" id="{BF7B7595-0F9F-49E6-A6EA-227C38352025}"/>
            </a:ext>
          </a:extLst>
        </xdr:cNvPr>
        <xdr:cNvSpPr/>
      </xdr:nvSpPr>
      <xdr:spPr>
        <a:xfrm>
          <a:off x="15852531" y="3269541"/>
          <a:ext cx="95250" cy="95250"/>
        </a:xfrm>
        <a:prstGeom prst="flowChartDecision">
          <a:avLst/>
        </a:prstGeom>
        <a:solidFill>
          <a:srgbClr val="7F044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GB" sz="1100">
            <a:solidFill>
              <a:schemeClr val="lt1"/>
            </a:solidFill>
            <a:latin typeface="+mn-lt"/>
            <a:ea typeface="+mn-ea"/>
            <a:cs typeface="+mn-cs"/>
          </a:endParaRPr>
        </a:p>
      </xdr:txBody>
    </xdr:sp>
    <xdr:clientData/>
  </xdr:twoCellAnchor>
  <xdr:twoCellAnchor>
    <xdr:from>
      <xdr:col>14</xdr:col>
      <xdr:colOff>640176</xdr:colOff>
      <xdr:row>12</xdr:row>
      <xdr:rowOff>13406</xdr:rowOff>
    </xdr:from>
    <xdr:to>
      <xdr:col>14</xdr:col>
      <xdr:colOff>735426</xdr:colOff>
      <xdr:row>12</xdr:row>
      <xdr:rowOff>108656</xdr:rowOff>
    </xdr:to>
    <xdr:sp macro="" textlink="">
      <xdr:nvSpPr>
        <xdr:cNvPr id="19" name="Flowchart: Decision 8">
          <a:extLst>
            <a:ext uri="{FF2B5EF4-FFF2-40B4-BE49-F238E27FC236}">
              <a16:creationId xmlns:a16="http://schemas.microsoft.com/office/drawing/2014/main" id="{6FDE3963-61E5-4FE7-ADFD-7E2F71FECA47}"/>
            </a:ext>
          </a:extLst>
        </xdr:cNvPr>
        <xdr:cNvSpPr/>
      </xdr:nvSpPr>
      <xdr:spPr>
        <a:xfrm>
          <a:off x="16832676" y="2974815"/>
          <a:ext cx="95250" cy="95250"/>
        </a:xfrm>
        <a:prstGeom prst="flowChartDecision">
          <a:avLst/>
        </a:prstGeom>
        <a:solidFill>
          <a:srgbClr val="7F044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GB" sz="1100">
            <a:solidFill>
              <a:schemeClr val="lt1"/>
            </a:solidFill>
            <a:latin typeface="+mn-lt"/>
            <a:ea typeface="+mn-ea"/>
            <a:cs typeface="+mn-cs"/>
          </a:endParaRPr>
        </a:p>
      </xdr:txBody>
    </xdr:sp>
    <xdr:clientData/>
  </xdr:twoCellAnchor>
  <xdr:twoCellAnchor>
    <xdr:from>
      <xdr:col>15</xdr:col>
      <xdr:colOff>632766</xdr:colOff>
      <xdr:row>12</xdr:row>
      <xdr:rowOff>11482</xdr:rowOff>
    </xdr:from>
    <xdr:to>
      <xdr:col>15</xdr:col>
      <xdr:colOff>728016</xdr:colOff>
      <xdr:row>12</xdr:row>
      <xdr:rowOff>106732</xdr:rowOff>
    </xdr:to>
    <xdr:sp macro="" textlink="">
      <xdr:nvSpPr>
        <xdr:cNvPr id="20" name="Flowchart: Decision 8">
          <a:extLst>
            <a:ext uri="{FF2B5EF4-FFF2-40B4-BE49-F238E27FC236}">
              <a16:creationId xmlns:a16="http://schemas.microsoft.com/office/drawing/2014/main" id="{B7D97158-9D2E-4D1A-9AE2-DD303BD1324F}"/>
            </a:ext>
          </a:extLst>
        </xdr:cNvPr>
        <xdr:cNvSpPr/>
      </xdr:nvSpPr>
      <xdr:spPr>
        <a:xfrm>
          <a:off x="17735433" y="3271149"/>
          <a:ext cx="95250" cy="95250"/>
        </a:xfrm>
        <a:prstGeom prst="flowChartDecision">
          <a:avLst/>
        </a:prstGeom>
        <a:solidFill>
          <a:srgbClr val="7F044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GB" sz="1100">
            <a:solidFill>
              <a:schemeClr val="lt1"/>
            </a:solidFill>
            <a:latin typeface="+mn-lt"/>
            <a:ea typeface="+mn-ea"/>
            <a:cs typeface="+mn-cs"/>
          </a:endParaRPr>
        </a:p>
      </xdr:txBody>
    </xdr:sp>
    <xdr:clientData/>
  </xdr:twoCellAnchor>
  <xdr:twoCellAnchor>
    <xdr:from>
      <xdr:col>15</xdr:col>
      <xdr:colOff>894686</xdr:colOff>
      <xdr:row>13</xdr:row>
      <xdr:rowOff>14684</xdr:rowOff>
    </xdr:from>
    <xdr:to>
      <xdr:col>16</xdr:col>
      <xdr:colOff>49341</xdr:colOff>
      <xdr:row>13</xdr:row>
      <xdr:rowOff>109934</xdr:rowOff>
    </xdr:to>
    <xdr:sp macro="" textlink="">
      <xdr:nvSpPr>
        <xdr:cNvPr id="4" name="Flowchart: Decision 1">
          <a:extLst>
            <a:ext uri="{FF2B5EF4-FFF2-40B4-BE49-F238E27FC236}">
              <a16:creationId xmlns:a16="http://schemas.microsoft.com/office/drawing/2014/main" id="{ED2F32D0-AFD6-4DA6-903A-D16CF9A32EEE}"/>
            </a:ext>
          </a:extLst>
        </xdr:cNvPr>
        <xdr:cNvSpPr/>
      </xdr:nvSpPr>
      <xdr:spPr>
        <a:xfrm>
          <a:off x="18003967" y="3455590"/>
          <a:ext cx="95249" cy="95250"/>
        </a:xfrm>
        <a:prstGeom prst="flowChartDecision">
          <a:avLst/>
        </a:prstGeom>
        <a:solidFill>
          <a:srgbClr val="7F044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GB" sz="1100">
            <a:solidFill>
              <a:schemeClr val="lt1"/>
            </a:solidFill>
            <a:latin typeface="+mn-lt"/>
            <a:ea typeface="+mn-ea"/>
            <a:cs typeface="+mn-cs"/>
          </a:endParaRPr>
        </a:p>
      </xdr:txBody>
    </xdr:sp>
    <xdr:clientData/>
  </xdr:twoCellAnchor>
  <xdr:twoCellAnchor>
    <xdr:from>
      <xdr:col>14</xdr:col>
      <xdr:colOff>726999</xdr:colOff>
      <xdr:row>37</xdr:row>
      <xdr:rowOff>3816</xdr:rowOff>
    </xdr:from>
    <xdr:to>
      <xdr:col>14</xdr:col>
      <xdr:colOff>822249</xdr:colOff>
      <xdr:row>37</xdr:row>
      <xdr:rowOff>99066</xdr:rowOff>
    </xdr:to>
    <xdr:sp macro="" textlink="">
      <xdr:nvSpPr>
        <xdr:cNvPr id="9" name="Flowchart: Decision 10">
          <a:extLst>
            <a:ext uri="{FF2B5EF4-FFF2-40B4-BE49-F238E27FC236}">
              <a16:creationId xmlns:a16="http://schemas.microsoft.com/office/drawing/2014/main" id="{1D6CECF3-2400-4114-9DED-501B8A9DABE0}"/>
            </a:ext>
          </a:extLst>
        </xdr:cNvPr>
        <xdr:cNvSpPr/>
      </xdr:nvSpPr>
      <xdr:spPr>
        <a:xfrm>
          <a:off x="16919499" y="14654998"/>
          <a:ext cx="95250" cy="95250"/>
        </a:xfrm>
        <a:prstGeom prst="flowChartDecision">
          <a:avLst/>
        </a:prstGeom>
        <a:solidFill>
          <a:srgbClr val="7F044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GB" sz="1100">
            <a:solidFill>
              <a:schemeClr val="lt1"/>
            </a:solidFill>
            <a:latin typeface="+mn-lt"/>
            <a:ea typeface="+mn-ea"/>
            <a:cs typeface="+mn-cs"/>
          </a:endParaRPr>
        </a:p>
      </xdr:txBody>
    </xdr:sp>
    <xdr:clientData/>
  </xdr:twoCellAnchor>
  <xdr:twoCellAnchor>
    <xdr:from>
      <xdr:col>14</xdr:col>
      <xdr:colOff>666750</xdr:colOff>
      <xdr:row>39</xdr:row>
      <xdr:rowOff>17318</xdr:rowOff>
    </xdr:from>
    <xdr:to>
      <xdr:col>14</xdr:col>
      <xdr:colOff>762000</xdr:colOff>
      <xdr:row>39</xdr:row>
      <xdr:rowOff>112568</xdr:rowOff>
    </xdr:to>
    <xdr:sp macro="" textlink="">
      <xdr:nvSpPr>
        <xdr:cNvPr id="23" name="Flowchart: Decision 1">
          <a:extLst>
            <a:ext uri="{FF2B5EF4-FFF2-40B4-BE49-F238E27FC236}">
              <a16:creationId xmlns:a16="http://schemas.microsoft.com/office/drawing/2014/main" id="{65801181-8C23-4C9D-969D-2DF55DEA1C80}"/>
            </a:ext>
          </a:extLst>
        </xdr:cNvPr>
        <xdr:cNvSpPr/>
      </xdr:nvSpPr>
      <xdr:spPr>
        <a:xfrm>
          <a:off x="16859250" y="15724909"/>
          <a:ext cx="95250" cy="95250"/>
        </a:xfrm>
        <a:prstGeom prst="flowChartDecision">
          <a:avLst/>
        </a:prstGeom>
        <a:solidFill>
          <a:srgbClr val="7F044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GB" sz="1100">
            <a:solidFill>
              <a:schemeClr val="lt1"/>
            </a:solidFill>
            <a:latin typeface="+mn-lt"/>
            <a:ea typeface="+mn-ea"/>
            <a:cs typeface="+mn-cs"/>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306908</xdr:colOff>
      <xdr:row>1</xdr:row>
      <xdr:rowOff>137582</xdr:rowOff>
    </xdr:from>
    <xdr:to>
      <xdr:col>11</xdr:col>
      <xdr:colOff>10225</xdr:colOff>
      <xdr:row>3</xdr:row>
      <xdr:rowOff>73850</xdr:rowOff>
    </xdr:to>
    <xdr:sp macro="" textlink="">
      <xdr:nvSpPr>
        <xdr:cNvPr id="72" name="Arrow: Pentagon 7">
          <a:hlinkClick xmlns:r="http://schemas.openxmlformats.org/officeDocument/2006/relationships" r:id="rId1"/>
          <a:extLst>
            <a:ext uri="{FF2B5EF4-FFF2-40B4-BE49-F238E27FC236}">
              <a16:creationId xmlns:a16="http://schemas.microsoft.com/office/drawing/2014/main" id="{4C492AE9-1FC3-4F86-A294-A5B6BD828880}"/>
            </a:ext>
          </a:extLst>
        </xdr:cNvPr>
        <xdr:cNvSpPr/>
      </xdr:nvSpPr>
      <xdr:spPr>
        <a:xfrm flipH="1">
          <a:off x="11810991" y="328082"/>
          <a:ext cx="983901" cy="867601"/>
        </a:xfrm>
        <a:prstGeom prst="homePlate">
          <a:avLst>
            <a:gd name="adj" fmla="val 24602"/>
          </a:avLst>
        </a:prstGeom>
        <a:solidFill>
          <a:srgbClr val="F16C0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400" b="1">
              <a:solidFill>
                <a:schemeClr val="bg1"/>
              </a:solidFill>
              <a:latin typeface="+mn-lt"/>
            </a:rPr>
            <a:t>Return to Home</a:t>
          </a:r>
          <a:endParaRPr lang="en-GB" sz="1100" b="0">
            <a:solidFill>
              <a:schemeClr val="bg1"/>
            </a:solidFill>
            <a:latin typeface="+mn-lt"/>
          </a:endParaRPr>
        </a:p>
      </xdr:txBody>
    </xdr:sp>
    <xdr:clientData/>
  </xdr:twoCellAnchor>
  <xdr:twoCellAnchor editAs="oneCell">
    <xdr:from>
      <xdr:col>1</xdr:col>
      <xdr:colOff>0</xdr:colOff>
      <xdr:row>37</xdr:row>
      <xdr:rowOff>0</xdr:rowOff>
    </xdr:from>
    <xdr:to>
      <xdr:col>1</xdr:col>
      <xdr:colOff>304800</xdr:colOff>
      <xdr:row>38</xdr:row>
      <xdr:rowOff>120650</xdr:rowOff>
    </xdr:to>
    <xdr:sp macro="" textlink="">
      <xdr:nvSpPr>
        <xdr:cNvPr id="3073" name="AutoShape 1">
          <a:extLst>
            <a:ext uri="{FF2B5EF4-FFF2-40B4-BE49-F238E27FC236}">
              <a16:creationId xmlns:a16="http://schemas.microsoft.com/office/drawing/2014/main" id="{04572278-7174-10D8-591C-0161461BC398}"/>
            </a:ext>
          </a:extLst>
        </xdr:cNvPr>
        <xdr:cNvSpPr>
          <a:spLocks noChangeAspect="1" noChangeArrowheads="1"/>
        </xdr:cNvSpPr>
      </xdr:nvSpPr>
      <xdr:spPr bwMode="auto">
        <a:xfrm>
          <a:off x="196850" y="13950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142875</xdr:colOff>
      <xdr:row>1</xdr:row>
      <xdr:rowOff>171450</xdr:rowOff>
    </xdr:from>
    <xdr:to>
      <xdr:col>1</xdr:col>
      <xdr:colOff>885468</xdr:colOff>
      <xdr:row>3</xdr:row>
      <xdr:rowOff>168275</xdr:rowOff>
    </xdr:to>
    <xdr:pic>
      <xdr:nvPicPr>
        <xdr:cNvPr id="5" name="Picture 1">
          <a:extLst>
            <a:ext uri="{FF2B5EF4-FFF2-40B4-BE49-F238E27FC236}">
              <a16:creationId xmlns:a16="http://schemas.microsoft.com/office/drawing/2014/main" id="{7FDC0C6F-B529-F202-5770-B7A23F3EF4A6}"/>
            </a:ext>
            <a:ext uri="{147F2762-F138-4A5C-976F-8EAC2B608ADB}">
              <a16:predDERef xmlns:a16="http://schemas.microsoft.com/office/drawing/2014/main" pred="{04572278-7174-10D8-591C-0161461BC398}"/>
            </a:ext>
          </a:extLst>
        </xdr:cNvPr>
        <xdr:cNvPicPr>
          <a:picLocks noChangeAspect="1"/>
        </xdr:cNvPicPr>
      </xdr:nvPicPr>
      <xdr:blipFill>
        <a:blip xmlns:r="http://schemas.openxmlformats.org/officeDocument/2006/relationships" r:embed="rId2"/>
        <a:stretch>
          <a:fillRect/>
        </a:stretch>
      </xdr:blipFill>
      <xdr:spPr>
        <a:xfrm>
          <a:off x="142875" y="352425"/>
          <a:ext cx="933093" cy="92075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14</xdr:col>
      <xdr:colOff>631030</xdr:colOff>
      <xdr:row>0</xdr:row>
      <xdr:rowOff>125640</xdr:rowOff>
    </xdr:from>
    <xdr:to>
      <xdr:col>15</xdr:col>
      <xdr:colOff>601097</xdr:colOff>
      <xdr:row>3</xdr:row>
      <xdr:rowOff>92260</xdr:rowOff>
    </xdr:to>
    <xdr:sp macro="" textlink="">
      <xdr:nvSpPr>
        <xdr:cNvPr id="2" name="Arrow: Pentagon 59">
          <a:hlinkClick xmlns:r="http://schemas.openxmlformats.org/officeDocument/2006/relationships" r:id="rId1"/>
          <a:extLst>
            <a:ext uri="{FF2B5EF4-FFF2-40B4-BE49-F238E27FC236}">
              <a16:creationId xmlns:a16="http://schemas.microsoft.com/office/drawing/2014/main" id="{761B5B9A-C640-480B-B0AA-70C4F3CE8EC4}"/>
            </a:ext>
          </a:extLst>
        </xdr:cNvPr>
        <xdr:cNvSpPr/>
      </xdr:nvSpPr>
      <xdr:spPr>
        <a:xfrm flipH="1">
          <a:off x="21550311" y="125640"/>
          <a:ext cx="1101161" cy="704808"/>
        </a:xfrm>
        <a:prstGeom prst="homePlate">
          <a:avLst>
            <a:gd name="adj" fmla="val 24602"/>
          </a:avLst>
        </a:prstGeom>
        <a:solidFill>
          <a:srgbClr val="F16C0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400" b="1">
              <a:solidFill>
                <a:schemeClr val="bg1"/>
              </a:solidFill>
              <a:latin typeface="+mn-lt"/>
            </a:rPr>
            <a:t>Return to Home</a:t>
          </a:r>
          <a:endParaRPr lang="en-GB" sz="1100" b="0">
            <a:solidFill>
              <a:schemeClr val="bg1"/>
            </a:solidFill>
            <a:latin typeface="+mn-lt"/>
          </a:endParaRPr>
        </a:p>
      </xdr:txBody>
    </xdr:sp>
    <xdr:clientData/>
  </xdr:twoCellAnchor>
  <xdr:twoCellAnchor editAs="oneCell">
    <xdr:from>
      <xdr:col>1</xdr:col>
      <xdr:colOff>596900</xdr:colOff>
      <xdr:row>0</xdr:row>
      <xdr:rowOff>68555</xdr:rowOff>
    </xdr:from>
    <xdr:to>
      <xdr:col>1</xdr:col>
      <xdr:colOff>1391839</xdr:colOff>
      <xdr:row>3</xdr:row>
      <xdr:rowOff>101732</xdr:rowOff>
    </xdr:to>
    <xdr:pic>
      <xdr:nvPicPr>
        <xdr:cNvPr id="3" name="Picture 2">
          <a:extLst>
            <a:ext uri="{FF2B5EF4-FFF2-40B4-BE49-F238E27FC236}">
              <a16:creationId xmlns:a16="http://schemas.microsoft.com/office/drawing/2014/main" id="{F69AF79B-90DB-416B-AD4C-60589BF001B1}"/>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720850" y="68555"/>
          <a:ext cx="794939" cy="77930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10</xdr:col>
      <xdr:colOff>438150</xdr:colOff>
      <xdr:row>1</xdr:row>
      <xdr:rowOff>0</xdr:rowOff>
    </xdr:from>
    <xdr:to>
      <xdr:col>12</xdr:col>
      <xdr:colOff>12351</xdr:colOff>
      <xdr:row>3</xdr:row>
      <xdr:rowOff>296101</xdr:rowOff>
    </xdr:to>
    <xdr:sp macro="" textlink="">
      <xdr:nvSpPr>
        <xdr:cNvPr id="9" name="Arrow: Pentagon 4">
          <a:hlinkClick xmlns:r="http://schemas.openxmlformats.org/officeDocument/2006/relationships" r:id="rId1"/>
          <a:extLst>
            <a:ext uri="{FF2B5EF4-FFF2-40B4-BE49-F238E27FC236}">
              <a16:creationId xmlns:a16="http://schemas.microsoft.com/office/drawing/2014/main" id="{8D21A7F8-F997-4DFC-A485-C5382F2C6092}"/>
            </a:ext>
          </a:extLst>
        </xdr:cNvPr>
        <xdr:cNvSpPr/>
      </xdr:nvSpPr>
      <xdr:spPr>
        <a:xfrm flipH="1">
          <a:off x="9677400" y="190500"/>
          <a:ext cx="983901" cy="867601"/>
        </a:xfrm>
        <a:prstGeom prst="homePlate">
          <a:avLst>
            <a:gd name="adj" fmla="val 24602"/>
          </a:avLst>
        </a:prstGeom>
        <a:solidFill>
          <a:srgbClr val="F16C0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400" b="1">
              <a:solidFill>
                <a:schemeClr val="bg1"/>
              </a:solidFill>
              <a:latin typeface="+mn-lt"/>
            </a:rPr>
            <a:t>Return to Home</a:t>
          </a:r>
          <a:endParaRPr lang="en-GB" sz="1100" b="0">
            <a:solidFill>
              <a:schemeClr val="bg1"/>
            </a:solidFill>
            <a:latin typeface="+mn-lt"/>
          </a:endParaRPr>
        </a:p>
      </xdr:txBody>
    </xdr:sp>
    <xdr:clientData/>
  </xdr:twoCellAnchor>
  <xdr:twoCellAnchor editAs="oneCell">
    <xdr:from>
      <xdr:col>1</xdr:col>
      <xdr:colOff>38100</xdr:colOff>
      <xdr:row>1</xdr:row>
      <xdr:rowOff>104775</xdr:rowOff>
    </xdr:from>
    <xdr:to>
      <xdr:col>1</xdr:col>
      <xdr:colOff>1016000</xdr:colOff>
      <xdr:row>3</xdr:row>
      <xdr:rowOff>368300</xdr:rowOff>
    </xdr:to>
    <xdr:pic>
      <xdr:nvPicPr>
        <xdr:cNvPr id="11" name="Picture 2">
          <a:extLst>
            <a:ext uri="{FF2B5EF4-FFF2-40B4-BE49-F238E27FC236}">
              <a16:creationId xmlns:a16="http://schemas.microsoft.com/office/drawing/2014/main" id="{CFC8E17B-25AB-4F8A-52F5-06CABC802292}"/>
            </a:ext>
            <a:ext uri="{147F2762-F138-4A5C-976F-8EAC2B608ADB}">
              <a16:predDERef xmlns:a16="http://schemas.microsoft.com/office/drawing/2014/main" pred="{FE56D9E2-44C1-661C-FFB2-9DEF527AC960}"/>
            </a:ext>
          </a:extLst>
        </xdr:cNvPr>
        <xdr:cNvPicPr>
          <a:picLocks noChangeAspect="1"/>
        </xdr:cNvPicPr>
      </xdr:nvPicPr>
      <xdr:blipFill>
        <a:blip xmlns:r="http://schemas.openxmlformats.org/officeDocument/2006/relationships" r:embed="rId2"/>
        <a:stretch>
          <a:fillRect/>
        </a:stretch>
      </xdr:blipFill>
      <xdr:spPr>
        <a:xfrm>
          <a:off x="228600" y="285750"/>
          <a:ext cx="933450" cy="8382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5</xdr:col>
      <xdr:colOff>5343525</xdr:colOff>
      <xdr:row>1</xdr:row>
      <xdr:rowOff>28575</xdr:rowOff>
    </xdr:from>
    <xdr:to>
      <xdr:col>6</xdr:col>
      <xdr:colOff>12351</xdr:colOff>
      <xdr:row>4</xdr:row>
      <xdr:rowOff>86551</xdr:rowOff>
    </xdr:to>
    <xdr:sp macro="" textlink="">
      <xdr:nvSpPr>
        <xdr:cNvPr id="8" name="Arrow: Pentagon 2">
          <a:hlinkClick xmlns:r="http://schemas.openxmlformats.org/officeDocument/2006/relationships" r:id="rId1"/>
          <a:extLst>
            <a:ext uri="{FF2B5EF4-FFF2-40B4-BE49-F238E27FC236}">
              <a16:creationId xmlns:a16="http://schemas.microsoft.com/office/drawing/2014/main" id="{6DED5A35-CFE0-49CF-ADB7-2FA6DFF43147}"/>
            </a:ext>
          </a:extLst>
        </xdr:cNvPr>
        <xdr:cNvSpPr/>
      </xdr:nvSpPr>
      <xdr:spPr>
        <a:xfrm flipH="1">
          <a:off x="10753725" y="219075"/>
          <a:ext cx="983901" cy="867601"/>
        </a:xfrm>
        <a:prstGeom prst="homePlate">
          <a:avLst>
            <a:gd name="adj" fmla="val 24602"/>
          </a:avLst>
        </a:prstGeom>
        <a:solidFill>
          <a:srgbClr val="F16C0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400" b="1">
              <a:solidFill>
                <a:schemeClr val="bg1"/>
              </a:solidFill>
              <a:latin typeface="+mn-lt"/>
            </a:rPr>
            <a:t>Return to Home</a:t>
          </a:r>
          <a:endParaRPr lang="en-GB" sz="1100" b="0">
            <a:solidFill>
              <a:schemeClr val="bg1"/>
            </a:solidFill>
            <a:latin typeface="+mn-lt"/>
          </a:endParaRPr>
        </a:p>
      </xdr:txBody>
    </xdr:sp>
    <xdr:clientData/>
  </xdr:twoCellAnchor>
  <xdr:twoCellAnchor editAs="oneCell">
    <xdr:from>
      <xdr:col>1</xdr:col>
      <xdr:colOff>0</xdr:colOff>
      <xdr:row>2</xdr:row>
      <xdr:rowOff>0</xdr:rowOff>
    </xdr:from>
    <xdr:to>
      <xdr:col>2</xdr:col>
      <xdr:colOff>625475</xdr:colOff>
      <xdr:row>3</xdr:row>
      <xdr:rowOff>126646</xdr:rowOff>
    </xdr:to>
    <xdr:pic>
      <xdr:nvPicPr>
        <xdr:cNvPr id="3" name="Picture 1">
          <a:extLst>
            <a:ext uri="{FF2B5EF4-FFF2-40B4-BE49-F238E27FC236}">
              <a16:creationId xmlns:a16="http://schemas.microsoft.com/office/drawing/2014/main" id="{FB0DD096-C09C-4325-A88E-8540860964F8}"/>
            </a:ext>
            <a:ext uri="{147F2762-F138-4A5C-976F-8EAC2B608ADB}">
              <a16:predDERef xmlns:a16="http://schemas.microsoft.com/office/drawing/2014/main" pred="{62BC5A39-4127-418D-B6C4-3FFAE5EA063B}"/>
            </a:ext>
          </a:extLst>
        </xdr:cNvPr>
        <xdr:cNvPicPr>
          <a:picLocks noChangeAspect="1"/>
        </xdr:cNvPicPr>
      </xdr:nvPicPr>
      <xdr:blipFill>
        <a:blip xmlns:r="http://schemas.openxmlformats.org/officeDocument/2006/relationships" r:embed="rId2"/>
        <a:stretch>
          <a:fillRect/>
        </a:stretch>
      </xdr:blipFill>
      <xdr:spPr>
        <a:xfrm>
          <a:off x="209550" y="361950"/>
          <a:ext cx="1485900" cy="88582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https://jsainsbury.sharepoint.com/sites/FoodCommercial_corporateresponsibilityandsustainability-NetZeroProgrammeManagement/Shared%20Documents/Net%20Zero%20Programme%20Management/Finance/Reporting/FY%2023-24/PFB%20YE%2023-24/YE%20FY23-24%20Metrics%20Master.xlsx" TargetMode="External"/><Relationship Id="rId2" Type="http://schemas.microsoft.com/office/2019/04/relationships/externalLinkLongPath" Target="/sites/FoodCommercial_corporateresponsibilityandsustainability-NetZeroProgrammeManagement/Shared%20Documents/Net%20Zero%20Programme%20Management/Finance/Reporting/FY%2023-24/PFB%20YE%2023-24/YE%20FY23-24%20Metrics%20Master.xlsx?77D87C9D" TargetMode="External"/><Relationship Id="rId1" Type="http://schemas.openxmlformats.org/officeDocument/2006/relationships/externalLinkPath" Target="file:///\\77D87C9D\YE%20FY23-24%20Metrics%20Master.xlsx" TargetMode="External"/><Relationship Id="rId4" Type="http://schemas.openxmlformats.org/officeDocument/2006/relationships/externalLinkPath" Target="../../FY%2023-24/PFB%20YE%2023-24/YE%20FY23-24%20Metrics%20Maste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driveId="b!mD5rSiprI0qqpsbs2JytSEw9SJ17wrhHr9LqW0v4KBbMgoWYIXGySIZN1biP09Gj" itemId="01E2GNTA3HPZDP5VXHGFEIX6XQCFGG5PDS">
      <xxl21:absoluteUrl r:id="rId3"/>
      <xxl21:relativeUrl r:id="rId4"/>
    </xxl21:alternateUrls>
    <sheetNames>
      <sheetName val="Teams"/>
      <sheetName val="Invite"/>
      <sheetName val="Timeline YE 23-24"/>
      <sheetName val="Round-up"/>
      <sheetName val="Centrals Finance"/>
      <sheetName val="Risk Slide"/>
      <sheetName val="Metric count"/>
      <sheetName val="Slides"/>
      <sheetName val="Metrics YE 23-24"/>
      <sheetName val="Add hyperlink to work paper"/>
      <sheetName val="D&amp;I breakdown"/>
      <sheetName val="Scope 3 breakdown"/>
      <sheetName val="Audit committee"/>
      <sheetName val="HR Stats for HRLT"/>
      <sheetName val="Commitments"/>
      <sheetName val="DATABOOK"/>
      <sheetName val="S1 &amp; 2"/>
      <sheetName val="Own Brand"/>
    </sheetNames>
    <sheetDataSet>
      <sheetData sheetId="0"/>
      <sheetData sheetId="1"/>
      <sheetData sheetId="2"/>
      <sheetData sheetId="3"/>
      <sheetData sheetId="4"/>
      <sheetData sheetId="5"/>
      <sheetData sheetId="6"/>
      <sheetData sheetId="7"/>
      <sheetData sheetId="8">
        <row r="36">
          <cell r="V36">
            <v>0.69699999999999995</v>
          </cell>
        </row>
        <row r="37">
          <cell r="V37">
            <v>0.81799999999999995</v>
          </cell>
        </row>
        <row r="38">
          <cell r="V38">
            <v>0.54500000000000004</v>
          </cell>
        </row>
      </sheetData>
      <sheetData sheetId="9"/>
      <sheetData sheetId="10"/>
      <sheetData sheetId="11"/>
      <sheetData sheetId="12"/>
      <sheetData sheetId="13"/>
      <sheetData sheetId="14"/>
      <sheetData sheetId="15"/>
      <sheetData sheetId="16"/>
      <sheetData sheetId="17"/>
    </sheetDataSet>
  </externalBook>
</externalLink>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hyperlink" Target="https://sainsburys-cms.emperordev.com/media/pldfss3l/sainsburys-plan-for-better-report-2025-26.pdf" TargetMode="External"/><Relationship Id="rId1" Type="http://schemas.openxmlformats.org/officeDocument/2006/relationships/hyperlink" Target="https://about.sainsburys.co.uk/~/media/Files/S/Sainsburys/CRS%20Policies%20and%20Reports/2024/Plan%20for%20Better%20Report%202023-24.pdf" TargetMode="External"/><Relationship Id="rId4" Type="http://schemas.microsoft.com/office/2019/04/relationships/namedSheetView" Target="../namedSheetViews/namedSheetView1.x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1.bin"/><Relationship Id="rId1" Type="http://schemas.openxmlformats.org/officeDocument/2006/relationships/hyperlink" Target="https://corporate.sainsburys.co.uk/media/ib3nitpp/sasb-disclosure-2025-26.pdf"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s://togetherwith.co.uk/news-and-articles/plan-for-better/bltcc81cac6522ecedc/article/blt7995cc3d765b4bfb" TargetMode="External"/><Relationship Id="rId2" Type="http://schemas.openxmlformats.org/officeDocument/2006/relationships/hyperlink" Target="https://www.about.sainsburys.co.uk/~/media/Files/S/Sainsburys/CRS%20Policies%20and%20Reports/2025/Sainsburys%20Plan%20for%20Better%20Report%202024-25.pdf" TargetMode="External"/><Relationship Id="rId1" Type="http://schemas.openxmlformats.org/officeDocument/2006/relationships/hyperlink" Target="https://sainsburys-cms.emperordev.com/media/pldfss3l/sainsburys-plan-for-better-report-2025-26.pdf" TargetMode="External"/><Relationship Id="rId6" Type="http://schemas.openxmlformats.org/officeDocument/2006/relationships/drawing" Target="../drawings/drawing4.xml"/><Relationship Id="rId5" Type="http://schemas.openxmlformats.org/officeDocument/2006/relationships/hyperlink" Target="https://corporate.sainsburys.co.uk/media/dfkfh1jr/sainsburys-plan-for-better-report-2024-25.pdf" TargetMode="External"/><Relationship Id="rId4" Type="http://schemas.openxmlformats.org/officeDocument/2006/relationships/hyperlink" Target="https://corporate.sainsburys.co.uk/media/ygdj2mjm/sainsburys_defining_a_healthierchoice.pdf"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hyperlink" Target="https://corporate.sainsburys.co.uk/media/z01g231u/j-sainsbury-plc-annual-report-and-financial-statements-2026.pdf" TargetMode="External"/><Relationship Id="rId1" Type="http://schemas.openxmlformats.org/officeDocument/2006/relationships/hyperlink" Target="https://corporate.sainsburys.co.uk/media/ny2ehby1/sainsburys-gender-pay-gap-report-25.pdf" TargetMode="External"/></Relationships>
</file>

<file path=xl/worksheets/_rels/sheet6.xml.rels><?xml version="1.0" encoding="UTF-8" standalone="yes"?>
<Relationships xmlns="http://schemas.openxmlformats.org/package/2006/relationships"><Relationship Id="rId3" Type="http://schemas.openxmlformats.org/officeDocument/2006/relationships/hyperlink" Target="https://corporate.sainsburys.co.uk/media/yqzduxhw/p4b-independent-limited-assurance-report.pdf" TargetMode="External"/><Relationship Id="rId2" Type="http://schemas.openxmlformats.org/officeDocument/2006/relationships/hyperlink" Target="https://corporate.sainsburys.co.uk/media/mxajjput/sainsburys-2025-26-plan-for-better-report-limited-assurance-report.pdf" TargetMode="External"/><Relationship Id="rId1" Type="http://schemas.openxmlformats.org/officeDocument/2006/relationships/hyperlink" Target="https://sainsburys-cms.emperordev.com/media/pldfss3l/sainsburys-plan-for-better-report-2025-26.pdf" TargetMode="External"/><Relationship Id="rId6" Type="http://schemas.openxmlformats.org/officeDocument/2006/relationships/drawing" Target="../drawings/drawing6.xml"/><Relationship Id="rId5" Type="http://schemas.openxmlformats.org/officeDocument/2006/relationships/hyperlink" Target="https://corporate.sainsburys.co.uk/media/mxajjput/sainsburys-2025-26-plan-for-better-report-limited-assurance-report.pdf" TargetMode="External"/><Relationship Id="rId4" Type="http://schemas.openxmlformats.org/officeDocument/2006/relationships/hyperlink" Target="https://corporate.sainsburys.co.uk/media/mxajjput/sainsburys-2025-26-plan-for-better-report-limited-assurance-report.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8C1442-B96A-4D0C-B06B-E64B6230BBEA}">
  <sheetPr>
    <tabColor rgb="FFF16C01"/>
  </sheetPr>
  <dimension ref="A1:Z42"/>
  <sheetViews>
    <sheetView showGridLines="0" tabSelected="1" zoomScale="90" zoomScaleNormal="90" workbookViewId="0"/>
  </sheetViews>
  <sheetFormatPr defaultRowHeight="14.5" x14ac:dyDescent="0.35"/>
  <cols>
    <col min="1" max="1" width="2.7265625" customWidth="1"/>
  </cols>
  <sheetData>
    <row r="1" spans="1:26" x14ac:dyDescent="0.35">
      <c r="A1" s="219" t="s">
        <v>0</v>
      </c>
      <c r="Z1" s="335"/>
    </row>
    <row r="2" spans="1:26" x14ac:dyDescent="0.35">
      <c r="Z2" s="335"/>
    </row>
    <row r="3" spans="1:26" x14ac:dyDescent="0.35">
      <c r="Z3" s="335"/>
    </row>
    <row r="4" spans="1:26" ht="20.9" customHeight="1" x14ac:dyDescent="0.35">
      <c r="Z4" s="335"/>
    </row>
    <row r="5" spans="1:26" ht="20.9" customHeight="1" x14ac:dyDescent="0.35">
      <c r="Z5" s="335"/>
    </row>
    <row r="6" spans="1:26" ht="20.9" customHeight="1" x14ac:dyDescent="0.35">
      <c r="Z6" s="335"/>
    </row>
    <row r="7" spans="1:26" ht="25.4" customHeight="1" x14ac:dyDescent="0.35">
      <c r="Z7" s="335"/>
    </row>
    <row r="8" spans="1:26" ht="25.4" customHeight="1" x14ac:dyDescent="0.35">
      <c r="Z8" s="335"/>
    </row>
    <row r="9" spans="1:26" ht="25.4" customHeight="1" x14ac:dyDescent="0.35">
      <c r="Z9" s="335"/>
    </row>
    <row r="10" spans="1:26" ht="20.9" customHeight="1" x14ac:dyDescent="0.35">
      <c r="Z10" s="335"/>
    </row>
    <row r="11" spans="1:26" ht="20.9" customHeight="1" x14ac:dyDescent="0.35">
      <c r="Z11" s="335"/>
    </row>
    <row r="12" spans="1:26" x14ac:dyDescent="0.35">
      <c r="Z12" s="335"/>
    </row>
    <row r="13" spans="1:26" x14ac:dyDescent="0.35">
      <c r="Z13" s="335"/>
    </row>
    <row r="14" spans="1:26" x14ac:dyDescent="0.35">
      <c r="Z14" s="335"/>
    </row>
    <row r="15" spans="1:26" x14ac:dyDescent="0.35">
      <c r="Z15" s="335"/>
    </row>
    <row r="16" spans="1:26" x14ac:dyDescent="0.35">
      <c r="Z16" s="335"/>
    </row>
    <row r="17" spans="26:26" x14ac:dyDescent="0.35">
      <c r="Z17" s="335"/>
    </row>
    <row r="18" spans="26:26" x14ac:dyDescent="0.35">
      <c r="Z18" s="335"/>
    </row>
    <row r="19" spans="26:26" x14ac:dyDescent="0.35">
      <c r="Z19" s="335"/>
    </row>
    <row r="20" spans="26:26" x14ac:dyDescent="0.35">
      <c r="Z20" s="335"/>
    </row>
    <row r="21" spans="26:26" x14ac:dyDescent="0.35">
      <c r="Z21" s="335"/>
    </row>
    <row r="22" spans="26:26" x14ac:dyDescent="0.35">
      <c r="Z22" s="335"/>
    </row>
    <row r="23" spans="26:26" x14ac:dyDescent="0.35">
      <c r="Z23" s="335"/>
    </row>
    <row r="24" spans="26:26" x14ac:dyDescent="0.35">
      <c r="Z24" s="335"/>
    </row>
    <row r="25" spans="26:26" x14ac:dyDescent="0.35">
      <c r="Z25" s="335"/>
    </row>
    <row r="26" spans="26:26" x14ac:dyDescent="0.35">
      <c r="Z26" s="335"/>
    </row>
    <row r="27" spans="26:26" x14ac:dyDescent="0.35">
      <c r="Z27" s="335"/>
    </row>
    <row r="28" spans="26:26" x14ac:dyDescent="0.35">
      <c r="Z28" s="335"/>
    </row>
    <row r="29" spans="26:26" x14ac:dyDescent="0.35">
      <c r="Z29" s="335"/>
    </row>
    <row r="30" spans="26:26" x14ac:dyDescent="0.35">
      <c r="Z30" s="335"/>
    </row>
    <row r="31" spans="26:26" x14ac:dyDescent="0.35">
      <c r="Z31" s="335"/>
    </row>
    <row r="32" spans="26:26" x14ac:dyDescent="0.35">
      <c r="Z32" s="335"/>
    </row>
    <row r="33" spans="16:26" x14ac:dyDescent="0.35">
      <c r="Z33" s="335"/>
    </row>
    <row r="34" spans="16:26" x14ac:dyDescent="0.35">
      <c r="Z34" s="335"/>
    </row>
    <row r="35" spans="16:26" x14ac:dyDescent="0.35">
      <c r="Z35" s="335"/>
    </row>
    <row r="36" spans="16:26" x14ac:dyDescent="0.35">
      <c r="Z36" s="335"/>
    </row>
    <row r="37" spans="16:26" x14ac:dyDescent="0.35">
      <c r="Z37" s="335"/>
    </row>
    <row r="42" spans="16:26" x14ac:dyDescent="0.35">
      <c r="P42" s="104"/>
      <c r="Q42" s="104"/>
      <c r="R42" s="104"/>
      <c r="S42" s="104"/>
      <c r="T42" s="104"/>
      <c r="U42" s="104"/>
    </row>
  </sheetData>
  <sheetProtection algorithmName="SHA-512" hashValue="dvrf6o4wgilW99j4gHplGyDsxqKtqN+z+6n8eiDfu0HnYdIAWYY6ekItz1/nUGF7HEiaVW17VOyrmVa9p3QBEQ==" saltValue="JhshNfh2xVHLZMCAcnkWlQ==" spinCount="100000" sheet="1" objects="1" scenarios="1"/>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C0C41B-5289-4F22-B77C-87CBA082D7E4}">
  <sheetPr>
    <tabColor rgb="FFFECDA4"/>
  </sheetPr>
  <dimension ref="B1:T86"/>
  <sheetViews>
    <sheetView showGridLines="0" zoomScale="80" zoomScaleNormal="80" workbookViewId="0">
      <pane xSplit="6" ySplit="10" topLeftCell="G11" activePane="bottomRight" state="frozen"/>
      <selection pane="topRight" activeCell="C28" sqref="C28"/>
      <selection pane="bottomLeft" activeCell="C28" sqref="C28"/>
      <selection pane="bottomRight"/>
    </sheetView>
  </sheetViews>
  <sheetFormatPr defaultColWidth="8.7265625" defaultRowHeight="13" x14ac:dyDescent="0.3"/>
  <cols>
    <col min="1" max="1" width="2.54296875" style="3" customWidth="1"/>
    <col min="2" max="2" width="13.54296875" style="3" customWidth="1"/>
    <col min="3" max="3" width="17.54296875" style="102" customWidth="1"/>
    <col min="4" max="4" width="35.26953125" style="3" customWidth="1"/>
    <col min="5" max="5" width="42.453125" style="3" customWidth="1"/>
    <col min="6" max="7" width="13.54296875" style="3" customWidth="1"/>
    <col min="8" max="8" width="15.7265625" style="3" customWidth="1"/>
    <col min="9" max="9" width="10.54296875" style="3" customWidth="1"/>
    <col min="10" max="10" width="13.54296875" style="3" customWidth="1"/>
    <col min="11" max="12" width="13.26953125" style="3" customWidth="1"/>
    <col min="13" max="13" width="13.54296875" style="3" customWidth="1"/>
    <col min="14" max="16" width="13.453125" style="3" customWidth="1"/>
    <col min="17" max="18" width="14.7265625" style="3" customWidth="1"/>
    <col min="19" max="19" width="2.54296875" style="3" customWidth="1"/>
    <col min="20" max="16384" width="8.7265625" style="3"/>
  </cols>
  <sheetData>
    <row r="1" spans="2:20" x14ac:dyDescent="0.3">
      <c r="B1" s="4"/>
      <c r="C1" s="101"/>
      <c r="D1" s="4"/>
      <c r="E1" s="92"/>
      <c r="F1" s="92"/>
      <c r="G1" s="92"/>
      <c r="H1" s="92"/>
      <c r="I1" s="92"/>
      <c r="J1" s="92"/>
      <c r="K1" s="92"/>
      <c r="L1" s="92"/>
      <c r="M1" s="92"/>
      <c r="N1" s="92"/>
      <c r="O1" s="92"/>
      <c r="P1" s="92"/>
      <c r="Q1" s="92"/>
      <c r="R1" s="92"/>
    </row>
    <row r="2" spans="2:20" ht="21.75" customHeight="1" x14ac:dyDescent="0.3">
      <c r="B2" s="289"/>
    </row>
    <row r="3" spans="2:20" ht="36.75" customHeight="1" x14ac:dyDescent="0.9">
      <c r="B3" s="289"/>
      <c r="D3" s="290" t="s">
        <v>1</v>
      </c>
      <c r="E3" s="290"/>
      <c r="F3" s="290"/>
      <c r="G3" s="290"/>
      <c r="H3" s="290"/>
      <c r="I3" s="290"/>
      <c r="J3" s="290"/>
      <c r="K3" s="290"/>
      <c r="L3" s="290"/>
      <c r="M3" s="290"/>
    </row>
    <row r="4" spans="2:20" ht="29.25" customHeight="1" x14ac:dyDescent="0.3">
      <c r="B4" s="22"/>
      <c r="C4" s="291" t="s">
        <v>2</v>
      </c>
      <c r="D4" s="291"/>
      <c r="E4" s="291"/>
      <c r="F4" s="291"/>
      <c r="G4" s="291"/>
      <c r="H4" s="291"/>
      <c r="I4" s="291"/>
      <c r="J4" s="291"/>
      <c r="K4" s="291"/>
      <c r="L4" s="291"/>
      <c r="M4" s="291"/>
      <c r="N4" s="291"/>
      <c r="O4" s="291"/>
      <c r="P4" s="291"/>
      <c r="Q4" s="291"/>
    </row>
    <row r="5" spans="2:20" ht="1.4" customHeight="1" x14ac:dyDescent="0.3">
      <c r="B5" s="23"/>
      <c r="C5" s="103"/>
      <c r="D5" s="23"/>
      <c r="E5" s="23"/>
      <c r="F5" s="23"/>
      <c r="G5" s="23"/>
      <c r="H5" s="23"/>
      <c r="I5" s="23"/>
      <c r="J5" s="23"/>
      <c r="K5" s="23"/>
      <c r="L5" s="23"/>
      <c r="M5" s="23"/>
      <c r="N5" s="23"/>
      <c r="O5" s="23"/>
      <c r="P5" s="23"/>
      <c r="Q5" s="23"/>
      <c r="R5" s="23"/>
    </row>
    <row r="7" spans="2:20" ht="14.5" x14ac:dyDescent="0.35">
      <c r="B7" s="651" t="s">
        <v>3</v>
      </c>
      <c r="C7" s="651"/>
      <c r="D7" s="651"/>
      <c r="I7" s="570"/>
      <c r="J7" s="571"/>
      <c r="K7" s="571"/>
      <c r="L7" s="571"/>
      <c r="M7" s="571"/>
      <c r="N7" s="572"/>
      <c r="Q7" s="292" t="s">
        <v>4</v>
      </c>
      <c r="R7" s="292"/>
    </row>
    <row r="9" spans="2:20" ht="19.399999999999999" customHeight="1" thickBot="1" x14ac:dyDescent="0.35">
      <c r="B9" s="294" t="s">
        <v>5</v>
      </c>
      <c r="C9" s="282" t="s">
        <v>6</v>
      </c>
      <c r="D9" s="282" t="s">
        <v>7</v>
      </c>
      <c r="E9" s="282" t="s">
        <v>8</v>
      </c>
      <c r="F9" s="282" t="s">
        <v>9</v>
      </c>
      <c r="G9" s="282" t="s">
        <v>10</v>
      </c>
      <c r="H9" s="282" t="s">
        <v>11</v>
      </c>
      <c r="I9" s="282" t="s">
        <v>12</v>
      </c>
      <c r="J9" s="293" t="s">
        <v>13</v>
      </c>
      <c r="K9" s="293"/>
      <c r="L9" s="293" t="s">
        <v>14</v>
      </c>
      <c r="M9" s="295"/>
      <c r="N9" s="295"/>
      <c r="O9" s="295"/>
      <c r="P9" s="296"/>
      <c r="Q9" s="293" t="s">
        <v>15</v>
      </c>
      <c r="R9" s="293"/>
    </row>
    <row r="10" spans="2:20" ht="21" customHeight="1" thickBot="1" x14ac:dyDescent="0.35">
      <c r="B10" s="294"/>
      <c r="C10" s="282"/>
      <c r="D10" s="282"/>
      <c r="E10" s="282"/>
      <c r="F10" s="282"/>
      <c r="G10" s="282"/>
      <c r="H10" s="282"/>
      <c r="I10" s="282"/>
      <c r="J10" s="5" t="s">
        <v>16</v>
      </c>
      <c r="K10" s="5" t="s">
        <v>13</v>
      </c>
      <c r="L10" s="5" t="s">
        <v>17</v>
      </c>
      <c r="M10" s="5" t="s">
        <v>18</v>
      </c>
      <c r="N10" s="5" t="s">
        <v>19</v>
      </c>
      <c r="O10" s="5" t="s">
        <v>20</v>
      </c>
      <c r="P10" s="5" t="s">
        <v>21</v>
      </c>
      <c r="Q10" s="5" t="s">
        <v>22</v>
      </c>
      <c r="R10" s="5" t="s">
        <v>15</v>
      </c>
    </row>
    <row r="11" spans="2:20" ht="31" customHeight="1" x14ac:dyDescent="0.3">
      <c r="B11" s="297" t="s">
        <v>23</v>
      </c>
      <c r="C11" s="112" t="s">
        <v>24</v>
      </c>
      <c r="D11" s="283" t="s">
        <v>25</v>
      </c>
      <c r="E11" s="336" t="s">
        <v>26</v>
      </c>
      <c r="F11" s="273" t="s">
        <v>27</v>
      </c>
      <c r="G11" s="273" t="s">
        <v>28</v>
      </c>
      <c r="H11" s="337" t="s">
        <v>29</v>
      </c>
      <c r="I11" s="338" t="s">
        <v>30</v>
      </c>
      <c r="J11" s="339" t="s">
        <v>31</v>
      </c>
      <c r="K11" s="340">
        <v>949744</v>
      </c>
      <c r="L11" s="341">
        <v>746681</v>
      </c>
      <c r="M11" s="342">
        <v>461692</v>
      </c>
      <c r="N11" s="340">
        <v>458972.65</v>
      </c>
      <c r="O11" s="340">
        <v>448734</v>
      </c>
      <c r="P11" s="340">
        <v>441017</v>
      </c>
      <c r="Q11" s="339" t="s">
        <v>32</v>
      </c>
      <c r="R11" s="343">
        <v>0</v>
      </c>
      <c r="T11" s="88"/>
    </row>
    <row r="12" spans="2:20" ht="20.5" customHeight="1" x14ac:dyDescent="0.35">
      <c r="B12" s="298"/>
      <c r="C12" s="115"/>
      <c r="D12" s="280"/>
      <c r="E12" s="344" t="s">
        <v>33</v>
      </c>
      <c r="F12" s="142" t="s">
        <v>34</v>
      </c>
      <c r="G12" s="345"/>
      <c r="H12" s="346"/>
      <c r="I12" s="347"/>
      <c r="J12" s="348"/>
      <c r="K12" s="349">
        <f t="shared" ref="K12:P12" si="0">($K$11-K11)/$K$11</f>
        <v>0</v>
      </c>
      <c r="L12" s="349">
        <f t="shared" si="0"/>
        <v>0.21380814198352399</v>
      </c>
      <c r="M12" s="349">
        <f t="shared" si="0"/>
        <v>0.51387742381104806</v>
      </c>
      <c r="N12" s="349">
        <f t="shared" si="0"/>
        <v>0.51674066906450578</v>
      </c>
      <c r="O12" s="349">
        <f t="shared" si="0"/>
        <v>0.52752110042285083</v>
      </c>
      <c r="P12" s="349">
        <f t="shared" si="0"/>
        <v>0.53564644788490368</v>
      </c>
      <c r="Q12" s="348"/>
      <c r="R12" s="349">
        <f>($K$11-R11)/$K$11</f>
        <v>1</v>
      </c>
      <c r="T12" s="88"/>
    </row>
    <row r="13" spans="2:20" ht="38.25" customHeight="1" x14ac:dyDescent="0.3">
      <c r="B13" s="298"/>
      <c r="C13" s="113" t="s">
        <v>24</v>
      </c>
      <c r="D13" s="285"/>
      <c r="E13" s="128" t="s">
        <v>35</v>
      </c>
      <c r="F13" s="130" t="s">
        <v>34</v>
      </c>
      <c r="G13" s="130" t="s">
        <v>28</v>
      </c>
      <c r="H13" s="350" t="s">
        <v>29</v>
      </c>
      <c r="I13" s="351" t="s">
        <v>30</v>
      </c>
      <c r="J13" s="352" t="s">
        <v>36</v>
      </c>
      <c r="K13" s="353">
        <v>0.17</v>
      </c>
      <c r="L13" s="54">
        <v>0.40799999999999997</v>
      </c>
      <c r="M13" s="354">
        <v>1</v>
      </c>
      <c r="N13" s="355">
        <v>1</v>
      </c>
      <c r="O13" s="355">
        <v>1</v>
      </c>
      <c r="P13" s="355">
        <v>1</v>
      </c>
      <c r="Q13" s="356" t="s">
        <v>37</v>
      </c>
      <c r="R13" s="357">
        <v>1</v>
      </c>
      <c r="T13" s="89"/>
    </row>
    <row r="14" spans="2:20" ht="33.75" customHeight="1" x14ac:dyDescent="0.3">
      <c r="B14" s="298"/>
      <c r="C14" s="246" t="s">
        <v>38</v>
      </c>
      <c r="D14" s="283" t="s">
        <v>39</v>
      </c>
      <c r="E14" s="358" t="s">
        <v>40</v>
      </c>
      <c r="F14" s="131" t="s">
        <v>27</v>
      </c>
      <c r="G14" s="131" t="s">
        <v>28</v>
      </c>
      <c r="H14" s="359" t="s">
        <v>29</v>
      </c>
      <c r="I14" s="360" t="s">
        <v>30</v>
      </c>
      <c r="J14" s="361" t="s">
        <v>19</v>
      </c>
      <c r="K14" s="362">
        <v>27692972</v>
      </c>
      <c r="L14" s="363" t="s">
        <v>41</v>
      </c>
      <c r="M14" s="363" t="s">
        <v>41</v>
      </c>
      <c r="N14" s="364" t="s">
        <v>41</v>
      </c>
      <c r="O14" s="365">
        <v>27581158</v>
      </c>
      <c r="P14" s="365">
        <v>27857467</v>
      </c>
      <c r="Q14" s="361" t="s">
        <v>42</v>
      </c>
      <c r="R14" s="366">
        <v>0</v>
      </c>
      <c r="T14" s="88"/>
    </row>
    <row r="15" spans="2:20" ht="33.75" customHeight="1" x14ac:dyDescent="0.3">
      <c r="B15" s="298"/>
      <c r="C15" s="247" t="s">
        <v>38</v>
      </c>
      <c r="D15" s="280"/>
      <c r="E15" s="367" t="s">
        <v>379</v>
      </c>
      <c r="F15" s="132" t="s">
        <v>43</v>
      </c>
      <c r="G15" s="132" t="s">
        <v>28</v>
      </c>
      <c r="H15" s="368" t="s">
        <v>29</v>
      </c>
      <c r="I15" s="132" t="s">
        <v>30</v>
      </c>
      <c r="J15" s="369" t="s">
        <v>18</v>
      </c>
      <c r="K15" s="370">
        <v>0.438</v>
      </c>
      <c r="L15" s="371" t="s">
        <v>41</v>
      </c>
      <c r="M15" s="372">
        <v>0.438</v>
      </c>
      <c r="N15" s="370">
        <v>0.57199999999999995</v>
      </c>
      <c r="O15" s="370">
        <v>0.52990000000000004</v>
      </c>
      <c r="P15" s="370">
        <v>0.59499999999999997</v>
      </c>
      <c r="Q15" s="369" t="s">
        <v>41</v>
      </c>
      <c r="R15" s="373" t="s">
        <v>381</v>
      </c>
      <c r="T15" s="88"/>
    </row>
    <row r="16" spans="2:20" ht="33.75" customHeight="1" x14ac:dyDescent="0.3">
      <c r="B16" s="298"/>
      <c r="C16" s="247" t="s">
        <v>38</v>
      </c>
      <c r="D16" s="280"/>
      <c r="E16" s="367" t="s">
        <v>44</v>
      </c>
      <c r="F16" s="16" t="s">
        <v>43</v>
      </c>
      <c r="G16" s="16" t="s">
        <v>45</v>
      </c>
      <c r="H16" s="368" t="s">
        <v>29</v>
      </c>
      <c r="I16" s="132" t="s">
        <v>30</v>
      </c>
      <c r="J16" s="369" t="s">
        <v>18</v>
      </c>
      <c r="K16" s="370">
        <v>0.54800000000000004</v>
      </c>
      <c r="L16" s="371" t="s">
        <v>41</v>
      </c>
      <c r="M16" s="372">
        <v>0.54800000000000004</v>
      </c>
      <c r="N16" s="372">
        <v>0.63800000000000001</v>
      </c>
      <c r="O16" s="372" t="s">
        <v>382</v>
      </c>
      <c r="P16" s="372" t="s">
        <v>382</v>
      </c>
      <c r="Q16" s="369" t="s">
        <v>21</v>
      </c>
      <c r="R16" s="373">
        <v>0.8</v>
      </c>
      <c r="T16" s="88"/>
    </row>
    <row r="17" spans="2:18" ht="30" customHeight="1" x14ac:dyDescent="0.3">
      <c r="B17" s="298"/>
      <c r="C17" s="247" t="s">
        <v>38</v>
      </c>
      <c r="D17" s="280"/>
      <c r="E17" s="374" t="s">
        <v>46</v>
      </c>
      <c r="F17" s="375"/>
      <c r="G17" s="375"/>
      <c r="H17" s="376"/>
      <c r="I17" s="375" t="s">
        <v>47</v>
      </c>
      <c r="J17" s="375" t="s">
        <v>47</v>
      </c>
      <c r="K17" s="375" t="s">
        <v>47</v>
      </c>
      <c r="L17" s="377"/>
      <c r="M17" s="378"/>
      <c r="N17" s="379"/>
      <c r="O17" s="379"/>
      <c r="P17" s="379"/>
      <c r="Q17" s="379"/>
      <c r="R17" s="380"/>
    </row>
    <row r="18" spans="2:18" ht="32.25" customHeight="1" x14ac:dyDescent="0.3">
      <c r="B18" s="298"/>
      <c r="C18" s="247" t="s">
        <v>38</v>
      </c>
      <c r="D18" s="280"/>
      <c r="E18" s="344" t="s">
        <v>48</v>
      </c>
      <c r="F18" s="134" t="s">
        <v>43</v>
      </c>
      <c r="G18" s="134" t="s">
        <v>28</v>
      </c>
      <c r="H18" s="381" t="s">
        <v>29</v>
      </c>
      <c r="I18" s="134" t="s">
        <v>30</v>
      </c>
      <c r="J18" s="382" t="s">
        <v>18</v>
      </c>
      <c r="K18" s="383" t="s">
        <v>49</v>
      </c>
      <c r="L18" s="384" t="s">
        <v>41</v>
      </c>
      <c r="M18" s="384" t="s">
        <v>49</v>
      </c>
      <c r="N18" s="385" t="s">
        <v>50</v>
      </c>
      <c r="O18" s="385" t="s">
        <v>51</v>
      </c>
      <c r="P18" s="385" t="s">
        <v>52</v>
      </c>
      <c r="Q18" s="382" t="s">
        <v>21</v>
      </c>
      <c r="R18" s="386" t="s">
        <v>53</v>
      </c>
    </row>
    <row r="19" spans="2:18" ht="33.65" customHeight="1" x14ac:dyDescent="0.3">
      <c r="B19" s="298"/>
      <c r="C19" s="247" t="s">
        <v>38</v>
      </c>
      <c r="D19" s="280"/>
      <c r="E19" s="344" t="s">
        <v>380</v>
      </c>
      <c r="F19" s="134" t="s">
        <v>43</v>
      </c>
      <c r="G19" s="134" t="s">
        <v>28</v>
      </c>
      <c r="H19" s="381" t="s">
        <v>29</v>
      </c>
      <c r="I19" s="134" t="s">
        <v>30</v>
      </c>
      <c r="J19" s="382" t="s">
        <v>18</v>
      </c>
      <c r="K19" s="383" t="s">
        <v>41</v>
      </c>
      <c r="L19" s="384" t="s">
        <v>41</v>
      </c>
      <c r="M19" s="384" t="s">
        <v>41</v>
      </c>
      <c r="N19" s="385" t="s">
        <v>54</v>
      </c>
      <c r="O19" s="385" t="s">
        <v>55</v>
      </c>
      <c r="P19" s="385" t="s">
        <v>56</v>
      </c>
      <c r="Q19" s="382" t="s">
        <v>21</v>
      </c>
      <c r="R19" s="386">
        <v>0.5</v>
      </c>
    </row>
    <row r="20" spans="2:18" ht="33.65" customHeight="1" x14ac:dyDescent="0.3">
      <c r="B20" s="298"/>
      <c r="C20" s="247" t="s">
        <v>38</v>
      </c>
      <c r="D20" s="280"/>
      <c r="E20" s="387" t="s">
        <v>57</v>
      </c>
      <c r="F20" s="135" t="s">
        <v>43</v>
      </c>
      <c r="G20" s="135" t="s">
        <v>45</v>
      </c>
      <c r="H20" s="388" t="s">
        <v>29</v>
      </c>
      <c r="I20" s="135" t="s">
        <v>30</v>
      </c>
      <c r="J20" s="389" t="s">
        <v>18</v>
      </c>
      <c r="K20" s="390" t="s">
        <v>41</v>
      </c>
      <c r="L20" s="391" t="s">
        <v>41</v>
      </c>
      <c r="M20" s="391" t="s">
        <v>41</v>
      </c>
      <c r="N20" s="392" t="s">
        <v>58</v>
      </c>
      <c r="O20" s="392" t="s">
        <v>59</v>
      </c>
      <c r="P20" s="392" t="s">
        <v>383</v>
      </c>
      <c r="Q20" s="390" t="s">
        <v>41</v>
      </c>
      <c r="R20" s="393" t="s">
        <v>41</v>
      </c>
    </row>
    <row r="21" spans="2:18" ht="36.75" customHeight="1" x14ac:dyDescent="0.3">
      <c r="B21" s="298"/>
      <c r="C21" s="248" t="s">
        <v>38</v>
      </c>
      <c r="D21" s="284"/>
      <c r="E21" s="394" t="s">
        <v>60</v>
      </c>
      <c r="F21" s="250" t="s">
        <v>61</v>
      </c>
      <c r="G21" s="250" t="s">
        <v>45</v>
      </c>
      <c r="H21" s="395" t="s">
        <v>29</v>
      </c>
      <c r="I21" s="259" t="s">
        <v>30</v>
      </c>
      <c r="J21" s="396" t="s">
        <v>18</v>
      </c>
      <c r="K21" s="397">
        <v>0.85699999999999998</v>
      </c>
      <c r="L21" s="398" t="s">
        <v>41</v>
      </c>
      <c r="M21" s="399">
        <v>0.85699999999999998</v>
      </c>
      <c r="N21" s="399">
        <v>0.88300000000000001</v>
      </c>
      <c r="O21" s="399" t="s">
        <v>384</v>
      </c>
      <c r="P21" s="399" t="s">
        <v>384</v>
      </c>
      <c r="Q21" s="400" t="s">
        <v>21</v>
      </c>
      <c r="R21" s="401">
        <v>1</v>
      </c>
    </row>
    <row r="22" spans="2:18" ht="47.9" customHeight="1" x14ac:dyDescent="0.3">
      <c r="B22" s="298"/>
      <c r="C22" s="115" t="s">
        <v>62</v>
      </c>
      <c r="D22" s="286" t="s">
        <v>63</v>
      </c>
      <c r="E22" s="402" t="s">
        <v>64</v>
      </c>
      <c r="F22" s="135" t="s">
        <v>65</v>
      </c>
      <c r="G22" s="137" t="s">
        <v>28</v>
      </c>
      <c r="H22" s="359" t="s">
        <v>29</v>
      </c>
      <c r="I22" s="135" t="s">
        <v>66</v>
      </c>
      <c r="J22" s="135">
        <v>2025</v>
      </c>
      <c r="K22" s="403">
        <v>0.99299999999999999</v>
      </c>
      <c r="L22" s="404" t="s">
        <v>41</v>
      </c>
      <c r="M22" s="404" t="s">
        <v>41</v>
      </c>
      <c r="N22" s="404" t="s">
        <v>41</v>
      </c>
      <c r="O22" s="404" t="s">
        <v>41</v>
      </c>
      <c r="P22" s="403">
        <v>0.99299999999999999</v>
      </c>
      <c r="Q22" s="389">
        <v>2025</v>
      </c>
      <c r="R22" s="405">
        <v>1</v>
      </c>
    </row>
    <row r="23" spans="2:18" ht="47.9" customHeight="1" x14ac:dyDescent="0.3">
      <c r="B23" s="298"/>
      <c r="C23" s="115"/>
      <c r="D23" s="280"/>
      <c r="E23" s="402" t="s">
        <v>64</v>
      </c>
      <c r="F23" s="135" t="s">
        <v>67</v>
      </c>
      <c r="G23" s="137" t="s">
        <v>68</v>
      </c>
      <c r="H23" s="388" t="s">
        <v>29</v>
      </c>
      <c r="I23" s="135" t="s">
        <v>66</v>
      </c>
      <c r="J23" s="135">
        <v>2019</v>
      </c>
      <c r="K23" s="403">
        <v>0.58199999999999996</v>
      </c>
      <c r="L23" s="404" t="s">
        <v>69</v>
      </c>
      <c r="M23" s="406" t="s">
        <v>70</v>
      </c>
      <c r="N23" s="403">
        <v>0.92900000000000005</v>
      </c>
      <c r="O23" s="403" t="s">
        <v>71</v>
      </c>
      <c r="P23" s="403" t="s">
        <v>385</v>
      </c>
      <c r="Q23" s="389">
        <v>2025</v>
      </c>
      <c r="R23" s="405">
        <v>1</v>
      </c>
    </row>
    <row r="24" spans="2:18" ht="35.25" customHeight="1" x14ac:dyDescent="0.3">
      <c r="B24" s="298"/>
      <c r="C24" s="117" t="s">
        <v>72</v>
      </c>
      <c r="D24" s="280"/>
      <c r="E24" s="367" t="s">
        <v>73</v>
      </c>
      <c r="F24" s="132" t="s">
        <v>34</v>
      </c>
      <c r="G24" s="138" t="s">
        <v>28</v>
      </c>
      <c r="H24" s="368" t="s">
        <v>29</v>
      </c>
      <c r="I24" s="132" t="s">
        <v>66</v>
      </c>
      <c r="J24" s="132">
        <v>2019</v>
      </c>
      <c r="K24" s="370">
        <v>0.99099999999999999</v>
      </c>
      <c r="L24" s="407">
        <v>1</v>
      </c>
      <c r="M24" s="407">
        <v>1</v>
      </c>
      <c r="N24" s="408">
        <v>1</v>
      </c>
      <c r="O24" s="408">
        <v>1</v>
      </c>
      <c r="P24" s="408">
        <v>1</v>
      </c>
      <c r="Q24" s="369">
        <v>2025</v>
      </c>
      <c r="R24" s="409">
        <v>1</v>
      </c>
    </row>
    <row r="25" spans="2:18" ht="35.25" customHeight="1" x14ac:dyDescent="0.3">
      <c r="B25" s="298"/>
      <c r="C25" s="117" t="s">
        <v>72</v>
      </c>
      <c r="D25" s="280"/>
      <c r="E25" s="367" t="s">
        <v>74</v>
      </c>
      <c r="F25" s="132" t="s">
        <v>34</v>
      </c>
      <c r="G25" s="138" t="s">
        <v>28</v>
      </c>
      <c r="H25" s="368" t="s">
        <v>29</v>
      </c>
      <c r="I25" s="132" t="s">
        <v>66</v>
      </c>
      <c r="J25" s="132">
        <v>2019</v>
      </c>
      <c r="K25" s="370">
        <v>5.8000000000000003E-2</v>
      </c>
      <c r="L25" s="410">
        <v>0.57599999999999996</v>
      </c>
      <c r="M25" s="410">
        <v>0.45100000000000001</v>
      </c>
      <c r="N25" s="370">
        <v>0.88300000000000001</v>
      </c>
      <c r="O25" s="372">
        <v>0.96599999999999997</v>
      </c>
      <c r="P25" s="408">
        <v>1</v>
      </c>
      <c r="Q25" s="369">
        <v>2025</v>
      </c>
      <c r="R25" s="409">
        <v>1</v>
      </c>
    </row>
    <row r="26" spans="2:18" ht="35.25" customHeight="1" x14ac:dyDescent="0.3">
      <c r="B26" s="298"/>
      <c r="C26" s="117"/>
      <c r="D26" s="280"/>
      <c r="E26" s="411" t="s">
        <v>75</v>
      </c>
      <c r="F26" s="135" t="s">
        <v>65</v>
      </c>
      <c r="G26" s="138" t="s">
        <v>28</v>
      </c>
      <c r="H26" s="368" t="s">
        <v>29</v>
      </c>
      <c r="I26" s="132" t="s">
        <v>30</v>
      </c>
      <c r="J26" s="132" t="s">
        <v>21</v>
      </c>
      <c r="K26" s="370">
        <v>0.97199999999999998</v>
      </c>
      <c r="L26" s="410" t="s">
        <v>41</v>
      </c>
      <c r="M26" s="410" t="s">
        <v>41</v>
      </c>
      <c r="N26" s="410" t="s">
        <v>41</v>
      </c>
      <c r="O26" s="410" t="s">
        <v>41</v>
      </c>
      <c r="P26" s="370">
        <v>0.97199999999999998</v>
      </c>
      <c r="Q26" s="369">
        <v>2025</v>
      </c>
      <c r="R26" s="409">
        <v>1</v>
      </c>
    </row>
    <row r="27" spans="2:18" ht="35.25" customHeight="1" x14ac:dyDescent="0.3">
      <c r="B27" s="298"/>
      <c r="C27" s="117" t="s">
        <v>72</v>
      </c>
      <c r="D27" s="280"/>
      <c r="E27" s="367" t="s">
        <v>76</v>
      </c>
      <c r="F27" s="135" t="s">
        <v>67</v>
      </c>
      <c r="G27" s="138" t="s">
        <v>68</v>
      </c>
      <c r="H27" s="368" t="s">
        <v>29</v>
      </c>
      <c r="I27" s="132" t="s">
        <v>66</v>
      </c>
      <c r="J27" s="132">
        <v>2019</v>
      </c>
      <c r="K27" s="370">
        <v>0.76</v>
      </c>
      <c r="L27" s="410" t="s">
        <v>77</v>
      </c>
      <c r="M27" s="410">
        <v>0.97499999999999998</v>
      </c>
      <c r="N27" s="370" t="s">
        <v>78</v>
      </c>
      <c r="O27" s="412" t="s">
        <v>79</v>
      </c>
      <c r="P27" s="412" t="s">
        <v>385</v>
      </c>
      <c r="Q27" s="369">
        <v>2025</v>
      </c>
      <c r="R27" s="409">
        <v>1</v>
      </c>
    </row>
    <row r="28" spans="2:18" ht="35.25" customHeight="1" x14ac:dyDescent="0.3">
      <c r="B28" s="298"/>
      <c r="C28" s="117"/>
      <c r="D28" s="280"/>
      <c r="E28" s="411" t="s">
        <v>80</v>
      </c>
      <c r="F28" s="135" t="s">
        <v>65</v>
      </c>
      <c r="G28" s="138" t="s">
        <v>28</v>
      </c>
      <c r="H28" s="368" t="s">
        <v>29</v>
      </c>
      <c r="I28" s="132" t="s">
        <v>30</v>
      </c>
      <c r="J28" s="132" t="s">
        <v>21</v>
      </c>
      <c r="K28" s="370">
        <v>1</v>
      </c>
      <c r="L28" s="410" t="s">
        <v>41</v>
      </c>
      <c r="M28" s="410" t="s">
        <v>41</v>
      </c>
      <c r="N28" s="410" t="s">
        <v>41</v>
      </c>
      <c r="O28" s="410" t="s">
        <v>41</v>
      </c>
      <c r="P28" s="370">
        <v>1</v>
      </c>
      <c r="Q28" s="369" t="s">
        <v>21</v>
      </c>
      <c r="R28" s="409">
        <v>1</v>
      </c>
    </row>
    <row r="29" spans="2:18" ht="35.25" customHeight="1" x14ac:dyDescent="0.3">
      <c r="B29" s="298"/>
      <c r="C29" s="117" t="s">
        <v>72</v>
      </c>
      <c r="D29" s="280"/>
      <c r="E29" s="367" t="s">
        <v>81</v>
      </c>
      <c r="F29" s="135" t="s">
        <v>67</v>
      </c>
      <c r="G29" s="138" t="s">
        <v>68</v>
      </c>
      <c r="H29" s="368" t="s">
        <v>29</v>
      </c>
      <c r="I29" s="132" t="s">
        <v>30</v>
      </c>
      <c r="J29" s="132" t="s">
        <v>19</v>
      </c>
      <c r="K29" s="370">
        <v>0.96399999999999997</v>
      </c>
      <c r="L29" s="407" t="s">
        <v>41</v>
      </c>
      <c r="M29" s="407" t="s">
        <v>41</v>
      </c>
      <c r="N29" s="370">
        <v>0.96399999999999997</v>
      </c>
      <c r="O29" s="370">
        <v>0.98899999999999999</v>
      </c>
      <c r="P29" s="412" t="s">
        <v>385</v>
      </c>
      <c r="Q29" s="369" t="s">
        <v>21</v>
      </c>
      <c r="R29" s="409">
        <v>1</v>
      </c>
    </row>
    <row r="30" spans="2:18" ht="35.25" customHeight="1" x14ac:dyDescent="0.3">
      <c r="B30" s="298"/>
      <c r="C30" s="117"/>
      <c r="D30" s="280"/>
      <c r="E30" s="411" t="s">
        <v>82</v>
      </c>
      <c r="F30" s="135" t="s">
        <v>65</v>
      </c>
      <c r="G30" s="138" t="s">
        <v>28</v>
      </c>
      <c r="H30" s="368" t="s">
        <v>29</v>
      </c>
      <c r="I30" s="132" t="s">
        <v>30</v>
      </c>
      <c r="J30" s="132" t="s">
        <v>21</v>
      </c>
      <c r="K30" s="370">
        <v>0.97</v>
      </c>
      <c r="L30" s="410" t="s">
        <v>41</v>
      </c>
      <c r="M30" s="410" t="s">
        <v>41</v>
      </c>
      <c r="N30" s="410" t="s">
        <v>41</v>
      </c>
      <c r="O30" s="410" t="s">
        <v>41</v>
      </c>
      <c r="P30" s="370">
        <v>0.97</v>
      </c>
      <c r="Q30" s="369" t="s">
        <v>21</v>
      </c>
      <c r="R30" s="409">
        <v>1</v>
      </c>
    </row>
    <row r="31" spans="2:18" ht="35.25" customHeight="1" x14ac:dyDescent="0.3">
      <c r="B31" s="298"/>
      <c r="C31" s="117" t="s">
        <v>72</v>
      </c>
      <c r="D31" s="280"/>
      <c r="E31" s="367" t="s">
        <v>83</v>
      </c>
      <c r="F31" s="132" t="s">
        <v>84</v>
      </c>
      <c r="G31" s="132" t="s">
        <v>68</v>
      </c>
      <c r="H31" s="368" t="s">
        <v>29</v>
      </c>
      <c r="I31" s="132" t="s">
        <v>30</v>
      </c>
      <c r="J31" s="132" t="s">
        <v>19</v>
      </c>
      <c r="K31" s="370">
        <v>0.95299999999999996</v>
      </c>
      <c r="L31" s="407" t="s">
        <v>41</v>
      </c>
      <c r="M31" s="407" t="s">
        <v>41</v>
      </c>
      <c r="N31" s="370">
        <v>0.95299999999999996</v>
      </c>
      <c r="O31" s="370">
        <v>0.91400000000000003</v>
      </c>
      <c r="P31" s="412" t="s">
        <v>385</v>
      </c>
      <c r="Q31" s="369" t="s">
        <v>21</v>
      </c>
      <c r="R31" s="409">
        <v>1</v>
      </c>
    </row>
    <row r="32" spans="2:18" ht="35.25" customHeight="1" x14ac:dyDescent="0.3">
      <c r="B32" s="298"/>
      <c r="C32" s="117"/>
      <c r="D32" s="280"/>
      <c r="E32" s="367" t="s">
        <v>85</v>
      </c>
      <c r="F32" s="132" t="s">
        <v>34</v>
      </c>
      <c r="G32" s="138" t="s">
        <v>28</v>
      </c>
      <c r="H32" s="368" t="s">
        <v>29</v>
      </c>
      <c r="I32" s="132" t="s">
        <v>66</v>
      </c>
      <c r="J32" s="132">
        <v>2023</v>
      </c>
      <c r="K32" s="370">
        <v>0.47</v>
      </c>
      <c r="L32" s="408" t="s">
        <v>41</v>
      </c>
      <c r="M32" s="408" t="s">
        <v>41</v>
      </c>
      <c r="N32" s="370">
        <v>0.47</v>
      </c>
      <c r="O32" s="370">
        <v>0.65400000000000003</v>
      </c>
      <c r="P32" s="370">
        <v>0.97699999999999998</v>
      </c>
      <c r="Q32" s="369">
        <v>2025</v>
      </c>
      <c r="R32" s="409">
        <v>1</v>
      </c>
    </row>
    <row r="33" spans="2:18" ht="35.25" customHeight="1" x14ac:dyDescent="0.3">
      <c r="B33" s="298"/>
      <c r="C33" s="117"/>
      <c r="D33" s="280"/>
      <c r="E33" s="367" t="s">
        <v>86</v>
      </c>
      <c r="F33" s="132" t="s">
        <v>34</v>
      </c>
      <c r="G33" s="138" t="s">
        <v>28</v>
      </c>
      <c r="H33" s="368" t="s">
        <v>29</v>
      </c>
      <c r="I33" s="132" t="s">
        <v>66</v>
      </c>
      <c r="J33" s="132">
        <v>2024</v>
      </c>
      <c r="K33" s="370">
        <v>0.64</v>
      </c>
      <c r="L33" s="408" t="s">
        <v>41</v>
      </c>
      <c r="M33" s="408" t="s">
        <v>41</v>
      </c>
      <c r="N33" s="370" t="s">
        <v>41</v>
      </c>
      <c r="O33" s="370">
        <v>0.64</v>
      </c>
      <c r="P33" s="370">
        <v>0.999</v>
      </c>
      <c r="Q33" s="369">
        <v>2025</v>
      </c>
      <c r="R33" s="409">
        <v>1</v>
      </c>
    </row>
    <row r="34" spans="2:18" ht="58" customHeight="1" x14ac:dyDescent="0.3">
      <c r="B34" s="298"/>
      <c r="C34" s="117"/>
      <c r="D34" s="280"/>
      <c r="E34" s="367" t="s">
        <v>87</v>
      </c>
      <c r="F34" s="132" t="s">
        <v>34</v>
      </c>
      <c r="G34" s="141" t="s">
        <v>28</v>
      </c>
      <c r="H34" s="368" t="s">
        <v>29</v>
      </c>
      <c r="I34" s="132" t="s">
        <v>66</v>
      </c>
      <c r="J34" s="132">
        <v>2025</v>
      </c>
      <c r="K34" s="408">
        <v>1</v>
      </c>
      <c r="L34" s="410" t="s">
        <v>41</v>
      </c>
      <c r="M34" s="410" t="s">
        <v>41</v>
      </c>
      <c r="N34" s="410" t="s">
        <v>41</v>
      </c>
      <c r="O34" s="410" t="s">
        <v>41</v>
      </c>
      <c r="P34" s="370">
        <v>1</v>
      </c>
      <c r="Q34" s="369">
        <v>2025</v>
      </c>
      <c r="R34" s="409">
        <v>1</v>
      </c>
    </row>
    <row r="35" spans="2:18" ht="35.25" customHeight="1" x14ac:dyDescent="0.3">
      <c r="B35" s="298"/>
      <c r="C35" s="117" t="s">
        <v>72</v>
      </c>
      <c r="D35" s="280"/>
      <c r="E35" s="413" t="s">
        <v>88</v>
      </c>
      <c r="F35" s="132" t="s">
        <v>34</v>
      </c>
      <c r="G35" s="141" t="s">
        <v>28</v>
      </c>
      <c r="H35" s="414" t="s">
        <v>29</v>
      </c>
      <c r="I35" s="132" t="s">
        <v>30</v>
      </c>
      <c r="J35" s="132" t="s">
        <v>36</v>
      </c>
      <c r="K35" s="370">
        <v>0.82299999999999995</v>
      </c>
      <c r="L35" s="372">
        <v>0.745</v>
      </c>
      <c r="M35" s="372">
        <v>0.80300000000000005</v>
      </c>
      <c r="N35" s="370">
        <v>0.86</v>
      </c>
      <c r="O35" s="370" t="s">
        <v>89</v>
      </c>
      <c r="P35" s="370">
        <v>0.86399999999999999</v>
      </c>
      <c r="Q35" s="369" t="s">
        <v>90</v>
      </c>
      <c r="R35" s="409">
        <v>1</v>
      </c>
    </row>
    <row r="36" spans="2:18" ht="35.25" customHeight="1" x14ac:dyDescent="0.3">
      <c r="B36" s="298"/>
      <c r="C36" s="117" t="s">
        <v>72</v>
      </c>
      <c r="D36" s="280"/>
      <c r="E36" s="413" t="s">
        <v>91</v>
      </c>
      <c r="F36" s="132" t="s">
        <v>34</v>
      </c>
      <c r="G36" s="138" t="s">
        <v>28</v>
      </c>
      <c r="H36" s="368" t="s">
        <v>29</v>
      </c>
      <c r="I36" s="132" t="s">
        <v>30</v>
      </c>
      <c r="J36" s="132" t="s">
        <v>36</v>
      </c>
      <c r="K36" s="408">
        <v>1</v>
      </c>
      <c r="L36" s="371">
        <v>1</v>
      </c>
      <c r="M36" s="371">
        <v>1</v>
      </c>
      <c r="N36" s="415">
        <v>1</v>
      </c>
      <c r="O36" s="415">
        <v>1</v>
      </c>
      <c r="P36" s="415">
        <v>1</v>
      </c>
      <c r="Q36" s="369" t="s">
        <v>92</v>
      </c>
      <c r="R36" s="409">
        <v>1</v>
      </c>
    </row>
    <row r="37" spans="2:18" ht="35.25" customHeight="1" x14ac:dyDescent="0.3">
      <c r="B37" s="298"/>
      <c r="C37" s="117" t="s">
        <v>72</v>
      </c>
      <c r="D37" s="285"/>
      <c r="E37" s="374" t="s">
        <v>93</v>
      </c>
      <c r="F37" s="139" t="s">
        <v>94</v>
      </c>
      <c r="G37" s="139" t="s">
        <v>28</v>
      </c>
      <c r="H37" s="414" t="s">
        <v>29</v>
      </c>
      <c r="I37" s="139" t="s">
        <v>30</v>
      </c>
      <c r="J37" s="139" t="s">
        <v>36</v>
      </c>
      <c r="K37" s="416">
        <v>493750</v>
      </c>
      <c r="L37" s="417">
        <f>1114583-310000</f>
        <v>804583</v>
      </c>
      <c r="M37" s="418">
        <v>1114583</v>
      </c>
      <c r="N37" s="416">
        <v>1292583</v>
      </c>
      <c r="O37" s="416">
        <v>1425461</v>
      </c>
      <c r="P37" s="416">
        <v>1558339</v>
      </c>
      <c r="Q37" s="419" t="s">
        <v>21</v>
      </c>
      <c r="R37" s="420">
        <v>1500000</v>
      </c>
    </row>
    <row r="38" spans="2:18" ht="47.9" customHeight="1" x14ac:dyDescent="0.3">
      <c r="B38" s="298"/>
      <c r="C38" s="109" t="s">
        <v>95</v>
      </c>
      <c r="D38" s="110" t="s">
        <v>96</v>
      </c>
      <c r="E38" s="421" t="s">
        <v>97</v>
      </c>
      <c r="F38" s="129" t="s">
        <v>98</v>
      </c>
      <c r="G38" s="129" t="s">
        <v>28</v>
      </c>
      <c r="H38" s="422" t="s">
        <v>29</v>
      </c>
      <c r="I38" s="423" t="s">
        <v>30</v>
      </c>
      <c r="J38" s="423" t="s">
        <v>31</v>
      </c>
      <c r="K38" s="424">
        <v>3224000</v>
      </c>
      <c r="L38" s="20">
        <v>2797699</v>
      </c>
      <c r="M38" s="20">
        <v>2655753</v>
      </c>
      <c r="N38" s="424">
        <v>2621341</v>
      </c>
      <c r="O38" s="20">
        <v>2562660</v>
      </c>
      <c r="P38" s="424">
        <v>2401772</v>
      </c>
      <c r="Q38" s="425" t="s">
        <v>99</v>
      </c>
      <c r="R38" s="426" t="s">
        <v>100</v>
      </c>
    </row>
    <row r="39" spans="2:18" ht="36" customHeight="1" x14ac:dyDescent="0.3">
      <c r="B39" s="298"/>
      <c r="C39" s="246" t="s">
        <v>101</v>
      </c>
      <c r="D39" s="283" t="s">
        <v>102</v>
      </c>
      <c r="E39" s="427" t="s">
        <v>103</v>
      </c>
      <c r="F39" s="275" t="s">
        <v>104</v>
      </c>
      <c r="G39" s="275" t="s">
        <v>28</v>
      </c>
      <c r="H39" s="428" t="s">
        <v>29</v>
      </c>
      <c r="I39" s="429" t="s">
        <v>30</v>
      </c>
      <c r="J39" s="429" t="s">
        <v>105</v>
      </c>
      <c r="K39" s="430">
        <v>34609</v>
      </c>
      <c r="L39" s="431" t="s">
        <v>69</v>
      </c>
      <c r="M39" s="431" t="s">
        <v>69</v>
      </c>
      <c r="N39" s="430">
        <v>30983</v>
      </c>
      <c r="O39" s="430">
        <v>30616</v>
      </c>
      <c r="P39" s="430">
        <v>25415</v>
      </c>
      <c r="Q39" s="432" t="s">
        <v>41</v>
      </c>
      <c r="R39" s="433" t="s">
        <v>41</v>
      </c>
    </row>
    <row r="40" spans="2:18" ht="30.5" customHeight="1" thickBot="1" x14ac:dyDescent="0.35">
      <c r="B40" s="298"/>
      <c r="C40" s="274" t="s">
        <v>101</v>
      </c>
      <c r="D40" s="280"/>
      <c r="E40" s="344" t="s">
        <v>107</v>
      </c>
      <c r="F40" s="142" t="s">
        <v>108</v>
      </c>
      <c r="G40" s="142" t="s">
        <v>28</v>
      </c>
      <c r="H40" s="381" t="s">
        <v>29</v>
      </c>
      <c r="I40" s="134" t="s">
        <v>30</v>
      </c>
      <c r="J40" s="134" t="s">
        <v>105</v>
      </c>
      <c r="K40" s="434">
        <v>7.28E-3</v>
      </c>
      <c r="L40" s="435" t="s">
        <v>69</v>
      </c>
      <c r="M40" s="435" t="s">
        <v>69</v>
      </c>
      <c r="N40" s="434">
        <v>6.4200000000000004E-3</v>
      </c>
      <c r="O40" s="434">
        <v>6.1700000000000001E-3</v>
      </c>
      <c r="P40" s="434">
        <v>5.0299999999999997E-3</v>
      </c>
      <c r="Q40" s="382" t="s">
        <v>106</v>
      </c>
      <c r="R40" s="434">
        <v>3.64E-3</v>
      </c>
    </row>
    <row r="41" spans="2:18" s="243" customFormat="1" ht="28.5" customHeight="1" x14ac:dyDescent="0.3">
      <c r="B41" s="298"/>
      <c r="C41" s="276"/>
      <c r="D41" s="285"/>
      <c r="E41" s="344" t="s">
        <v>33</v>
      </c>
      <c r="F41" s="142" t="s">
        <v>34</v>
      </c>
      <c r="G41" s="142"/>
      <c r="H41" s="381"/>
      <c r="I41" s="134"/>
      <c r="J41" s="134"/>
      <c r="K41" s="436">
        <f t="shared" ref="K41" si="1">($K$40-K40)/$K$40</f>
        <v>0</v>
      </c>
      <c r="L41" s="435" t="s">
        <v>41</v>
      </c>
      <c r="M41" s="435" t="s">
        <v>41</v>
      </c>
      <c r="N41" s="436">
        <f t="shared" ref="N41:O41" si="2">($K$40-N40)/$K$40</f>
        <v>0.11813186813186809</v>
      </c>
      <c r="O41" s="436">
        <f t="shared" si="2"/>
        <v>0.15247252747252746</v>
      </c>
      <c r="P41" s="436">
        <f>($K$40-P40)/$K$40</f>
        <v>0.30906593406593408</v>
      </c>
      <c r="Q41" s="382"/>
      <c r="R41" s="385">
        <f t="shared" ref="R41" si="3">($K$40-R40)/$K$40</f>
        <v>0.5</v>
      </c>
    </row>
    <row r="42" spans="2:18" ht="36.75" customHeight="1" x14ac:dyDescent="0.3">
      <c r="B42" s="298"/>
      <c r="C42" s="649" t="s">
        <v>109</v>
      </c>
      <c r="D42" s="437" t="s">
        <v>377</v>
      </c>
      <c r="E42" s="438" t="s">
        <v>110</v>
      </c>
      <c r="F42" s="439" t="s">
        <v>34</v>
      </c>
      <c r="G42" s="439" t="s">
        <v>28</v>
      </c>
      <c r="H42" s="359" t="s">
        <v>29</v>
      </c>
      <c r="I42" s="39" t="s">
        <v>66</v>
      </c>
      <c r="J42" s="39">
        <v>2025</v>
      </c>
      <c r="K42" s="440">
        <v>0.94199999999999995</v>
      </c>
      <c r="L42" s="50" t="s">
        <v>41</v>
      </c>
      <c r="M42" s="50" t="s">
        <v>41</v>
      </c>
      <c r="N42" s="50" t="s">
        <v>41</v>
      </c>
      <c r="O42" s="50" t="s">
        <v>41</v>
      </c>
      <c r="P42" s="441">
        <v>0.94199999999999995</v>
      </c>
      <c r="Q42" s="50" t="s">
        <v>41</v>
      </c>
      <c r="R42" s="442">
        <v>1</v>
      </c>
    </row>
    <row r="43" spans="2:18" ht="82.5" customHeight="1" x14ac:dyDescent="0.3">
      <c r="B43" s="298"/>
      <c r="C43" s="117"/>
      <c r="D43" s="443" t="s">
        <v>111</v>
      </c>
      <c r="E43" s="269" t="s">
        <v>112</v>
      </c>
      <c r="F43" s="444" t="s">
        <v>113</v>
      </c>
      <c r="G43" s="445" t="s">
        <v>28</v>
      </c>
      <c r="H43" s="446" t="s">
        <v>29</v>
      </c>
      <c r="I43" s="444" t="s">
        <v>66</v>
      </c>
      <c r="J43" s="444">
        <v>2025</v>
      </c>
      <c r="K43" s="53" t="s">
        <v>114</v>
      </c>
      <c r="L43" s="447" t="s">
        <v>41</v>
      </c>
      <c r="M43" s="447" t="s">
        <v>41</v>
      </c>
      <c r="N43" s="447" t="s">
        <v>41</v>
      </c>
      <c r="O43" s="447" t="s">
        <v>41</v>
      </c>
      <c r="P43" s="53" t="s">
        <v>114</v>
      </c>
      <c r="Q43" s="447" t="s">
        <v>41</v>
      </c>
      <c r="R43" s="448" t="s">
        <v>41</v>
      </c>
    </row>
    <row r="44" spans="2:18" ht="42.75" customHeight="1" x14ac:dyDescent="0.3">
      <c r="B44" s="298"/>
      <c r="C44" s="112" t="s">
        <v>115</v>
      </c>
      <c r="D44" s="122" t="s">
        <v>116</v>
      </c>
      <c r="E44" s="449" t="s">
        <v>117</v>
      </c>
      <c r="F44" s="131" t="s">
        <v>104</v>
      </c>
      <c r="G44" s="131" t="s">
        <v>28</v>
      </c>
      <c r="H44" s="359" t="s">
        <v>29</v>
      </c>
      <c r="I44" s="360" t="s">
        <v>66</v>
      </c>
      <c r="J44" s="360" t="s">
        <v>118</v>
      </c>
      <c r="K44" s="450">
        <v>69839</v>
      </c>
      <c r="L44" s="13">
        <v>64021</v>
      </c>
      <c r="M44" s="13">
        <v>57624</v>
      </c>
      <c r="N44" s="451">
        <v>58379</v>
      </c>
      <c r="O44" s="451">
        <v>55154</v>
      </c>
      <c r="P44" s="451">
        <v>57305</v>
      </c>
      <c r="Q44" s="361">
        <v>2025</v>
      </c>
      <c r="R44" s="452">
        <v>34920</v>
      </c>
    </row>
    <row r="45" spans="2:18" ht="104.15" customHeight="1" x14ac:dyDescent="0.3">
      <c r="B45" s="298"/>
      <c r="C45" s="117" t="s">
        <v>119</v>
      </c>
      <c r="D45" s="453" t="s">
        <v>120</v>
      </c>
      <c r="E45" s="454" t="s">
        <v>121</v>
      </c>
      <c r="F45" s="136" t="s">
        <v>108</v>
      </c>
      <c r="G45" s="136" t="s">
        <v>28</v>
      </c>
      <c r="H45" s="455" t="s">
        <v>29</v>
      </c>
      <c r="I45" s="456" t="s">
        <v>66</v>
      </c>
      <c r="J45" s="457">
        <v>2021</v>
      </c>
      <c r="K45" s="458">
        <v>0.315</v>
      </c>
      <c r="L45" s="459">
        <v>0.315</v>
      </c>
      <c r="M45" s="460">
        <v>0.32300000000000001</v>
      </c>
      <c r="N45" s="461" t="s">
        <v>69</v>
      </c>
      <c r="O45" s="461" t="s">
        <v>69</v>
      </c>
      <c r="P45" s="459">
        <v>0.23</v>
      </c>
      <c r="Q45" s="457">
        <v>2027</v>
      </c>
      <c r="R45" s="462">
        <v>0.3</v>
      </c>
    </row>
    <row r="46" spans="2:18" ht="42.75" customHeight="1" thickBot="1" x14ac:dyDescent="0.35">
      <c r="B46" s="299"/>
      <c r="C46" s="248" t="s">
        <v>119</v>
      </c>
      <c r="D46" s="252" t="s">
        <v>122</v>
      </c>
      <c r="E46" s="463" t="s">
        <v>123</v>
      </c>
      <c r="F46" s="253" t="s">
        <v>108</v>
      </c>
      <c r="G46" s="253" t="s">
        <v>28</v>
      </c>
      <c r="H46" s="464" t="s">
        <v>29</v>
      </c>
      <c r="I46" s="465" t="s">
        <v>66</v>
      </c>
      <c r="J46" s="466">
        <v>2021</v>
      </c>
      <c r="K46" s="467">
        <v>0.84</v>
      </c>
      <c r="L46" s="468">
        <v>0.84</v>
      </c>
      <c r="M46" s="469">
        <v>0.90600000000000003</v>
      </c>
      <c r="N46" s="470">
        <v>0.89700000000000002</v>
      </c>
      <c r="O46" s="470" t="s">
        <v>69</v>
      </c>
      <c r="P46" s="471">
        <v>0.84699999999999998</v>
      </c>
      <c r="Q46" s="466">
        <v>2023</v>
      </c>
      <c r="R46" s="472">
        <v>1</v>
      </c>
    </row>
    <row r="47" spans="2:18" ht="37.5" customHeight="1" x14ac:dyDescent="0.3">
      <c r="B47" s="287" t="s">
        <v>124</v>
      </c>
      <c r="C47" s="254" t="s">
        <v>125</v>
      </c>
      <c r="D47" s="255" t="s">
        <v>126</v>
      </c>
      <c r="E47" s="473" t="s">
        <v>127</v>
      </c>
      <c r="F47" s="257" t="s">
        <v>34</v>
      </c>
      <c r="G47" s="257" t="s">
        <v>28</v>
      </c>
      <c r="H47" s="474" t="s">
        <v>29</v>
      </c>
      <c r="I47" s="475" t="s">
        <v>30</v>
      </c>
      <c r="J47" s="475" t="s">
        <v>17</v>
      </c>
      <c r="K47" s="476">
        <v>0.82</v>
      </c>
      <c r="L47" s="477">
        <v>0.82</v>
      </c>
      <c r="M47" s="478">
        <v>0.81200000000000006</v>
      </c>
      <c r="N47" s="479">
        <v>0.80879999999999996</v>
      </c>
      <c r="O47" s="479">
        <v>0.81899999999999995</v>
      </c>
      <c r="P47" s="479">
        <v>0.82199999999999995</v>
      </c>
      <c r="Q47" s="480" t="s">
        <v>21</v>
      </c>
      <c r="R47" s="481">
        <v>0.85</v>
      </c>
    </row>
    <row r="48" spans="2:18" ht="36.75" customHeight="1" x14ac:dyDescent="0.3">
      <c r="B48" s="288"/>
      <c r="C48" s="115" t="s">
        <v>128</v>
      </c>
      <c r="D48" s="279" t="s">
        <v>129</v>
      </c>
      <c r="E48" s="402" t="s">
        <v>130</v>
      </c>
      <c r="F48" s="137" t="s">
        <v>131</v>
      </c>
      <c r="G48" s="137" t="s">
        <v>28</v>
      </c>
      <c r="H48" s="359" t="s">
        <v>29</v>
      </c>
      <c r="I48" s="135" t="s">
        <v>30</v>
      </c>
      <c r="J48" s="482" t="s">
        <v>41</v>
      </c>
      <c r="K48" s="482" t="s">
        <v>41</v>
      </c>
      <c r="L48" s="483" t="s">
        <v>41</v>
      </c>
      <c r="M48" s="483" t="s">
        <v>41</v>
      </c>
      <c r="N48" s="484" t="s">
        <v>41</v>
      </c>
      <c r="O48" s="484">
        <v>30.7</v>
      </c>
      <c r="P48" s="484">
        <v>44</v>
      </c>
      <c r="Q48" s="482" t="s">
        <v>41</v>
      </c>
      <c r="R48" s="485" t="s">
        <v>41</v>
      </c>
    </row>
    <row r="49" spans="2:18" ht="36.75" customHeight="1" x14ac:dyDescent="0.3">
      <c r="B49" s="288"/>
      <c r="C49" s="115"/>
      <c r="D49" s="280"/>
      <c r="E49" s="486" t="s">
        <v>132</v>
      </c>
      <c r="F49" s="221" t="s">
        <v>131</v>
      </c>
      <c r="G49" s="221" t="s">
        <v>28</v>
      </c>
      <c r="H49" s="368" t="s">
        <v>29</v>
      </c>
      <c r="I49" s="487" t="s">
        <v>30</v>
      </c>
      <c r="J49" s="482" t="s">
        <v>41</v>
      </c>
      <c r="K49" s="482" t="s">
        <v>41</v>
      </c>
      <c r="L49" s="488" t="s">
        <v>41</v>
      </c>
      <c r="M49" s="488" t="s">
        <v>41</v>
      </c>
      <c r="N49" s="489" t="s">
        <v>41</v>
      </c>
      <c r="O49" s="489" t="s">
        <v>41</v>
      </c>
      <c r="P49" s="489">
        <v>9.1</v>
      </c>
      <c r="Q49" s="490" t="s">
        <v>41</v>
      </c>
      <c r="R49" s="491" t="s">
        <v>41</v>
      </c>
    </row>
    <row r="50" spans="2:18" ht="36.75" customHeight="1" x14ac:dyDescent="0.3">
      <c r="B50" s="288"/>
      <c r="C50" s="115"/>
      <c r="D50" s="280"/>
      <c r="E50" s="402" t="s">
        <v>133</v>
      </c>
      <c r="F50" s="137" t="s">
        <v>131</v>
      </c>
      <c r="G50" s="137" t="s">
        <v>45</v>
      </c>
      <c r="H50" s="388" t="s">
        <v>29</v>
      </c>
      <c r="I50" s="135" t="s">
        <v>30</v>
      </c>
      <c r="J50" s="482" t="s">
        <v>41</v>
      </c>
      <c r="K50" s="482" t="s">
        <v>41</v>
      </c>
      <c r="L50" s="483">
        <v>38.4</v>
      </c>
      <c r="M50" s="483">
        <v>34.5</v>
      </c>
      <c r="N50" s="484">
        <v>36.03</v>
      </c>
      <c r="O50" s="484">
        <v>33.83</v>
      </c>
      <c r="P50" s="484" t="s">
        <v>386</v>
      </c>
      <c r="Q50" s="482" t="s">
        <v>41</v>
      </c>
      <c r="R50" s="485" t="s">
        <v>41</v>
      </c>
    </row>
    <row r="51" spans="2:18" ht="33.75" customHeight="1" x14ac:dyDescent="0.3">
      <c r="B51" s="288"/>
      <c r="C51" s="113" t="s">
        <v>134</v>
      </c>
      <c r="D51" s="281"/>
      <c r="E51" s="128" t="s">
        <v>135</v>
      </c>
      <c r="F51" s="130" t="s">
        <v>136</v>
      </c>
      <c r="G51" s="130" t="s">
        <v>28</v>
      </c>
      <c r="H51" s="350" t="s">
        <v>29</v>
      </c>
      <c r="I51" s="351" t="s">
        <v>30</v>
      </c>
      <c r="J51" s="492" t="s">
        <v>41</v>
      </c>
      <c r="K51" s="492" t="s">
        <v>41</v>
      </c>
      <c r="L51" s="493" t="s">
        <v>69</v>
      </c>
      <c r="M51" s="493" t="s">
        <v>69</v>
      </c>
      <c r="N51" s="494">
        <v>14611272</v>
      </c>
      <c r="O51" s="494">
        <v>18341490</v>
      </c>
      <c r="P51" s="494">
        <v>26780300</v>
      </c>
      <c r="Q51" s="492" t="s">
        <v>41</v>
      </c>
      <c r="R51" s="495" t="s">
        <v>41</v>
      </c>
    </row>
    <row r="52" spans="2:18" ht="47.9" customHeight="1" x14ac:dyDescent="0.3">
      <c r="B52" s="288"/>
      <c r="C52" s="649" t="s">
        <v>137</v>
      </c>
      <c r="D52" s="496" t="s">
        <v>138</v>
      </c>
      <c r="E52" s="438" t="s">
        <v>139</v>
      </c>
      <c r="F52" s="131" t="s">
        <v>34</v>
      </c>
      <c r="G52" s="131" t="s">
        <v>28</v>
      </c>
      <c r="H52" s="359" t="s">
        <v>29</v>
      </c>
      <c r="I52" s="39" t="s">
        <v>30</v>
      </c>
      <c r="J52" s="39" t="s">
        <v>21</v>
      </c>
      <c r="K52" s="440">
        <v>0.81599999999999995</v>
      </c>
      <c r="L52" s="50" t="s">
        <v>41</v>
      </c>
      <c r="M52" s="440" t="s">
        <v>41</v>
      </c>
      <c r="N52" s="497" t="s">
        <v>41</v>
      </c>
      <c r="O52" s="497" t="s">
        <v>41</v>
      </c>
      <c r="P52" s="497">
        <v>0.81599999999999995</v>
      </c>
      <c r="Q52" s="498" t="s">
        <v>140</v>
      </c>
      <c r="R52" s="442">
        <v>1</v>
      </c>
    </row>
    <row r="53" spans="2:18" ht="47.9" customHeight="1" x14ac:dyDescent="0.3">
      <c r="B53" s="288"/>
      <c r="C53" s="226"/>
      <c r="D53" s="499"/>
      <c r="E53" s="269" t="s">
        <v>141</v>
      </c>
      <c r="F53" s="130" t="s">
        <v>34</v>
      </c>
      <c r="G53" s="130" t="s">
        <v>28</v>
      </c>
      <c r="H53" s="350" t="s">
        <v>29</v>
      </c>
      <c r="I53" s="53" t="s">
        <v>30</v>
      </c>
      <c r="J53" s="53" t="s">
        <v>21</v>
      </c>
      <c r="K53" s="500">
        <v>0.97</v>
      </c>
      <c r="L53" s="354" t="s">
        <v>41</v>
      </c>
      <c r="M53" s="500" t="s">
        <v>41</v>
      </c>
      <c r="N53" s="501" t="s">
        <v>41</v>
      </c>
      <c r="O53" s="501" t="s">
        <v>41</v>
      </c>
      <c r="P53" s="501">
        <v>0.97</v>
      </c>
      <c r="Q53" s="502" t="s">
        <v>140</v>
      </c>
      <c r="R53" s="503">
        <v>1</v>
      </c>
    </row>
    <row r="54" spans="2:18" ht="47.9" customHeight="1" x14ac:dyDescent="0.3">
      <c r="B54" s="288"/>
      <c r="C54" s="112" t="s">
        <v>142</v>
      </c>
      <c r="D54" s="283" t="s">
        <v>143</v>
      </c>
      <c r="E54" s="504" t="s">
        <v>144</v>
      </c>
      <c r="F54" s="505" t="s">
        <v>34</v>
      </c>
      <c r="G54" s="505" t="s">
        <v>28</v>
      </c>
      <c r="H54" s="506" t="s">
        <v>29</v>
      </c>
      <c r="I54" s="507" t="s">
        <v>30</v>
      </c>
      <c r="J54" s="507" t="s">
        <v>21</v>
      </c>
      <c r="K54" s="508">
        <v>1</v>
      </c>
      <c r="L54" s="509" t="s">
        <v>41</v>
      </c>
      <c r="M54" s="509" t="s">
        <v>41</v>
      </c>
      <c r="N54" s="509" t="s">
        <v>41</v>
      </c>
      <c r="O54" s="509" t="s">
        <v>41</v>
      </c>
      <c r="P54" s="510">
        <v>1</v>
      </c>
      <c r="Q54" s="511" t="s">
        <v>145</v>
      </c>
      <c r="R54" s="512">
        <v>1</v>
      </c>
    </row>
    <row r="55" spans="2:18" ht="47.9" customHeight="1" x14ac:dyDescent="0.3">
      <c r="B55" s="288"/>
      <c r="C55" s="115"/>
      <c r="D55" s="280"/>
      <c r="E55" s="513" t="s">
        <v>146</v>
      </c>
      <c r="F55" s="220" t="s">
        <v>34</v>
      </c>
      <c r="G55" s="220" t="s">
        <v>68</v>
      </c>
      <c r="H55" s="514" t="s">
        <v>29</v>
      </c>
      <c r="I55" s="515" t="s">
        <v>30</v>
      </c>
      <c r="J55" s="515" t="s">
        <v>18</v>
      </c>
      <c r="K55" s="516">
        <v>0.95399999999999996</v>
      </c>
      <c r="L55" s="517" t="s">
        <v>41</v>
      </c>
      <c r="M55" s="518">
        <v>0.95399999999999996</v>
      </c>
      <c r="N55" s="519">
        <v>0.95699999999999996</v>
      </c>
      <c r="O55" s="519">
        <v>0.999</v>
      </c>
      <c r="P55" s="519" t="s">
        <v>385</v>
      </c>
      <c r="Q55" s="520" t="s">
        <v>145</v>
      </c>
      <c r="R55" s="521">
        <v>1</v>
      </c>
    </row>
    <row r="56" spans="2:18" ht="52.5" customHeight="1" x14ac:dyDescent="0.3">
      <c r="B56" s="288"/>
      <c r="C56" s="117" t="s">
        <v>142</v>
      </c>
      <c r="D56" s="280"/>
      <c r="E56" s="522" t="s">
        <v>147</v>
      </c>
      <c r="F56" s="136" t="s">
        <v>34</v>
      </c>
      <c r="G56" s="136" t="s">
        <v>28</v>
      </c>
      <c r="H56" s="455" t="s">
        <v>29</v>
      </c>
      <c r="I56" s="456" t="s">
        <v>30</v>
      </c>
      <c r="J56" s="456" t="s">
        <v>18</v>
      </c>
      <c r="K56" s="523">
        <v>0.47899999999999998</v>
      </c>
      <c r="L56" s="524" t="s">
        <v>41</v>
      </c>
      <c r="M56" s="525">
        <v>0.47899999999999998</v>
      </c>
      <c r="N56" s="461">
        <v>0.623</v>
      </c>
      <c r="O56" s="461">
        <v>0.627</v>
      </c>
      <c r="P56" s="461">
        <v>0.63900000000000001</v>
      </c>
      <c r="Q56" s="457" t="s">
        <v>145</v>
      </c>
      <c r="R56" s="526" t="s">
        <v>148</v>
      </c>
    </row>
    <row r="57" spans="2:18" ht="55.5" customHeight="1" x14ac:dyDescent="0.3">
      <c r="B57" s="288"/>
      <c r="C57" s="117" t="s">
        <v>142</v>
      </c>
      <c r="D57" s="280"/>
      <c r="E57" s="522" t="s">
        <v>149</v>
      </c>
      <c r="F57" s="136" t="s">
        <v>34</v>
      </c>
      <c r="G57" s="136" t="s">
        <v>28</v>
      </c>
      <c r="H57" s="455" t="s">
        <v>29</v>
      </c>
      <c r="I57" s="456" t="s">
        <v>66</v>
      </c>
      <c r="J57" s="456">
        <v>2021</v>
      </c>
      <c r="K57" s="523">
        <v>0.66</v>
      </c>
      <c r="L57" s="525">
        <v>0.66</v>
      </c>
      <c r="M57" s="527">
        <f>'[1]Metrics YE 23-24'!V36</f>
        <v>0.69699999999999995</v>
      </c>
      <c r="N57" s="461">
        <v>0.78500000000000003</v>
      </c>
      <c r="O57" s="461">
        <v>0.8</v>
      </c>
      <c r="P57" s="461">
        <v>0.85</v>
      </c>
      <c r="Q57" s="457">
        <v>2030</v>
      </c>
      <c r="R57" s="462">
        <v>1</v>
      </c>
    </row>
    <row r="58" spans="2:18" ht="54.75" customHeight="1" x14ac:dyDescent="0.3">
      <c r="B58" s="288"/>
      <c r="C58" s="117" t="s">
        <v>142</v>
      </c>
      <c r="D58" s="280"/>
      <c r="E58" s="522" t="s">
        <v>150</v>
      </c>
      <c r="F58" s="136" t="s">
        <v>34</v>
      </c>
      <c r="G58" s="136" t="s">
        <v>28</v>
      </c>
      <c r="H58" s="455" t="s">
        <v>29</v>
      </c>
      <c r="I58" s="456" t="s">
        <v>66</v>
      </c>
      <c r="J58" s="456">
        <v>2021</v>
      </c>
      <c r="K58" s="523">
        <v>0.82</v>
      </c>
      <c r="L58" s="525">
        <v>0.82</v>
      </c>
      <c r="M58" s="527">
        <f>'[1]Metrics YE 23-24'!V37</f>
        <v>0.81799999999999995</v>
      </c>
      <c r="N58" s="461">
        <v>0.86699999999999999</v>
      </c>
      <c r="O58" s="461">
        <v>0.86699999999999999</v>
      </c>
      <c r="P58" s="461">
        <v>0.8</v>
      </c>
      <c r="Q58" s="457">
        <v>2030</v>
      </c>
      <c r="R58" s="462">
        <v>1</v>
      </c>
    </row>
    <row r="59" spans="2:18" ht="68.25" customHeight="1" x14ac:dyDescent="0.3">
      <c r="B59" s="288"/>
      <c r="C59" s="113" t="s">
        <v>142</v>
      </c>
      <c r="D59" s="285"/>
      <c r="E59" s="528" t="s">
        <v>151</v>
      </c>
      <c r="F59" s="140" t="s">
        <v>34</v>
      </c>
      <c r="G59" s="140" t="s">
        <v>28</v>
      </c>
      <c r="H59" s="446" t="s">
        <v>29</v>
      </c>
      <c r="I59" s="529" t="s">
        <v>66</v>
      </c>
      <c r="J59" s="529">
        <v>2021</v>
      </c>
      <c r="K59" s="530">
        <v>0.55000000000000004</v>
      </c>
      <c r="L59" s="531">
        <v>0.55000000000000004</v>
      </c>
      <c r="M59" s="532">
        <f>'[1]Metrics YE 23-24'!V38</f>
        <v>0.54500000000000004</v>
      </c>
      <c r="N59" s="533">
        <v>0.66700000000000004</v>
      </c>
      <c r="O59" s="533">
        <v>0.6</v>
      </c>
      <c r="P59" s="533">
        <v>0.73</v>
      </c>
      <c r="Q59" s="534">
        <v>2030</v>
      </c>
      <c r="R59" s="535" t="s">
        <v>152</v>
      </c>
    </row>
    <row r="60" spans="2:18" ht="58" customHeight="1" x14ac:dyDescent="0.3">
      <c r="B60" s="288"/>
      <c r="C60" s="652" t="s">
        <v>153</v>
      </c>
      <c r="D60" s="536" t="s">
        <v>154</v>
      </c>
      <c r="E60" s="358" t="s">
        <v>155</v>
      </c>
      <c r="F60" s="131" t="s">
        <v>34</v>
      </c>
      <c r="G60" s="131" t="s">
        <v>28</v>
      </c>
      <c r="H60" s="359" t="s">
        <v>29</v>
      </c>
      <c r="I60" s="360" t="s">
        <v>30</v>
      </c>
      <c r="J60" s="360" t="s">
        <v>20</v>
      </c>
      <c r="K60" s="537">
        <v>0.42399999999999999</v>
      </c>
      <c r="L60" s="538" t="s">
        <v>41</v>
      </c>
      <c r="M60" s="538" t="s">
        <v>41</v>
      </c>
      <c r="N60" s="538" t="s">
        <v>41</v>
      </c>
      <c r="O60" s="537">
        <v>0.42399999999999999</v>
      </c>
      <c r="P60" s="537">
        <v>0.41599999999999998</v>
      </c>
      <c r="Q60" s="361" t="s">
        <v>156</v>
      </c>
      <c r="R60" s="539">
        <v>0.5</v>
      </c>
    </row>
    <row r="61" spans="2:18" ht="58" customHeight="1" x14ac:dyDescent="0.3">
      <c r="B61" s="288"/>
      <c r="C61" s="181"/>
      <c r="D61" s="540"/>
      <c r="E61" s="541" t="s">
        <v>157</v>
      </c>
      <c r="F61" s="142" t="s">
        <v>34</v>
      </c>
      <c r="G61" s="142" t="s">
        <v>28</v>
      </c>
      <c r="H61" s="350" t="s">
        <v>29</v>
      </c>
      <c r="I61" s="134" t="s">
        <v>30</v>
      </c>
      <c r="J61" s="134" t="s">
        <v>20</v>
      </c>
      <c r="K61" s="436">
        <v>0.113</v>
      </c>
      <c r="L61" s="385" t="s">
        <v>41</v>
      </c>
      <c r="M61" s="385" t="s">
        <v>41</v>
      </c>
      <c r="N61" s="385" t="s">
        <v>41</v>
      </c>
      <c r="O61" s="436">
        <v>0.113</v>
      </c>
      <c r="P61" s="436">
        <v>0.11799999999999999</v>
      </c>
      <c r="Q61" s="382" t="s">
        <v>156</v>
      </c>
      <c r="R61" s="542">
        <v>0.15</v>
      </c>
    </row>
    <row r="62" spans="2:18" ht="43.5" customHeight="1" x14ac:dyDescent="0.3">
      <c r="B62" s="288"/>
      <c r="C62" s="115" t="s">
        <v>158</v>
      </c>
      <c r="D62" s="122" t="s">
        <v>159</v>
      </c>
      <c r="E62" s="358" t="s">
        <v>160</v>
      </c>
      <c r="F62" s="131" t="s">
        <v>34</v>
      </c>
      <c r="G62" s="131" t="s">
        <v>45</v>
      </c>
      <c r="H62" s="359" t="s">
        <v>29</v>
      </c>
      <c r="I62" s="39" t="s">
        <v>30</v>
      </c>
      <c r="J62" s="39" t="s">
        <v>17</v>
      </c>
      <c r="K62" s="543">
        <v>0.78</v>
      </c>
      <c r="L62" s="543">
        <v>0.78</v>
      </c>
      <c r="M62" s="543">
        <v>0.77</v>
      </c>
      <c r="N62" s="543">
        <v>0.79</v>
      </c>
      <c r="O62" s="543" t="s">
        <v>387</v>
      </c>
      <c r="P62" s="543" t="s">
        <v>387</v>
      </c>
      <c r="Q62" s="498" t="s">
        <v>19</v>
      </c>
      <c r="R62" s="544">
        <v>0.75</v>
      </c>
    </row>
    <row r="63" spans="2:18" ht="27.75" customHeight="1" x14ac:dyDescent="0.3">
      <c r="B63" s="288"/>
      <c r="C63" s="117" t="s">
        <v>161</v>
      </c>
      <c r="D63" s="277" t="s">
        <v>162</v>
      </c>
      <c r="E63" s="374" t="s">
        <v>163</v>
      </c>
      <c r="F63" s="141"/>
      <c r="G63" s="141" t="s">
        <v>68</v>
      </c>
      <c r="H63" s="414" t="s">
        <v>29</v>
      </c>
      <c r="I63" s="17"/>
      <c r="J63" s="17"/>
      <c r="K63" s="545"/>
      <c r="L63" s="546"/>
      <c r="M63" s="545"/>
      <c r="N63" s="547"/>
      <c r="O63" s="547" t="s">
        <v>388</v>
      </c>
      <c r="P63" s="547" t="s">
        <v>388</v>
      </c>
      <c r="Q63" s="548"/>
      <c r="R63" s="549"/>
    </row>
    <row r="64" spans="2:18" ht="23.25" customHeight="1" x14ac:dyDescent="0.3">
      <c r="B64" s="288"/>
      <c r="C64" s="117" t="s">
        <v>161</v>
      </c>
      <c r="D64" s="277"/>
      <c r="E64" s="344" t="s">
        <v>164</v>
      </c>
      <c r="F64" s="142" t="s">
        <v>34</v>
      </c>
      <c r="G64" s="142"/>
      <c r="H64" s="550"/>
      <c r="I64" s="6" t="s">
        <v>30</v>
      </c>
      <c r="J64" s="6" t="s">
        <v>165</v>
      </c>
      <c r="K64" s="551">
        <v>0.37669999999999998</v>
      </c>
      <c r="L64" s="551">
        <v>0.40100000000000002</v>
      </c>
      <c r="M64" s="551">
        <v>0.44190000000000002</v>
      </c>
      <c r="N64" s="551">
        <v>0.46579999999999999</v>
      </c>
      <c r="O64" s="551"/>
      <c r="P64" s="551"/>
      <c r="Q64" s="552" t="s">
        <v>19</v>
      </c>
      <c r="R64" s="553">
        <v>0.5</v>
      </c>
    </row>
    <row r="65" spans="2:18" ht="23.25" customHeight="1" x14ac:dyDescent="0.3">
      <c r="B65" s="288"/>
      <c r="C65" s="117" t="s">
        <v>161</v>
      </c>
      <c r="D65" s="277"/>
      <c r="E65" s="344" t="s">
        <v>166</v>
      </c>
      <c r="F65" s="142" t="s">
        <v>34</v>
      </c>
      <c r="G65" s="142"/>
      <c r="H65" s="550"/>
      <c r="I65" s="6" t="s">
        <v>30</v>
      </c>
      <c r="J65" s="6" t="s">
        <v>165</v>
      </c>
      <c r="K65" s="551">
        <v>8.0699999999999994E-2</v>
      </c>
      <c r="L65" s="551">
        <v>8.2100000000000006E-2</v>
      </c>
      <c r="M65" s="551">
        <v>9.2999999999999999E-2</v>
      </c>
      <c r="N65" s="551">
        <v>0.10050000000000001</v>
      </c>
      <c r="O65" s="551"/>
      <c r="P65" s="551"/>
      <c r="Q65" s="552" t="s">
        <v>19</v>
      </c>
      <c r="R65" s="553">
        <v>0.12</v>
      </c>
    </row>
    <row r="66" spans="2:18" ht="23.25" customHeight="1" x14ac:dyDescent="0.3">
      <c r="B66" s="288"/>
      <c r="C66" s="117" t="s">
        <v>161</v>
      </c>
      <c r="D66" s="277"/>
      <c r="E66" s="554" t="s">
        <v>167</v>
      </c>
      <c r="F66" s="143" t="s">
        <v>34</v>
      </c>
      <c r="G66" s="143"/>
      <c r="H66" s="555"/>
      <c r="I66" s="556" t="s">
        <v>30</v>
      </c>
      <c r="J66" s="556" t="s">
        <v>165</v>
      </c>
      <c r="K66" s="557">
        <v>1.35E-2</v>
      </c>
      <c r="L66" s="557">
        <v>2.4199999999999999E-2</v>
      </c>
      <c r="M66" s="557">
        <v>2.7900000000000001E-2</v>
      </c>
      <c r="N66" s="557">
        <v>3.2000000000000001E-2</v>
      </c>
      <c r="O66" s="557"/>
      <c r="P66" s="557"/>
      <c r="Q66" s="558" t="s">
        <v>19</v>
      </c>
      <c r="R66" s="559">
        <v>0.03</v>
      </c>
    </row>
    <row r="67" spans="2:18" ht="40.5" customHeight="1" x14ac:dyDescent="0.3">
      <c r="B67" s="288"/>
      <c r="C67" s="117" t="s">
        <v>161</v>
      </c>
      <c r="D67" s="277"/>
      <c r="E67" s="560" t="s">
        <v>168</v>
      </c>
      <c r="F67" s="144"/>
      <c r="G67" s="144" t="s">
        <v>68</v>
      </c>
      <c r="H67" s="561" t="s">
        <v>29</v>
      </c>
      <c r="I67" s="562"/>
      <c r="J67" s="562"/>
      <c r="K67" s="563"/>
      <c r="L67" s="564"/>
      <c r="M67" s="563"/>
      <c r="N67" s="565"/>
      <c r="O67" s="547" t="s">
        <v>388</v>
      </c>
      <c r="P67" s="547" t="s">
        <v>388</v>
      </c>
      <c r="Q67" s="566"/>
      <c r="R67" s="567"/>
    </row>
    <row r="68" spans="2:18" ht="23.25" customHeight="1" x14ac:dyDescent="0.3">
      <c r="B68" s="288"/>
      <c r="C68" s="117" t="s">
        <v>161</v>
      </c>
      <c r="D68" s="277"/>
      <c r="E68" s="344" t="s">
        <v>164</v>
      </c>
      <c r="F68" s="142" t="s">
        <v>34</v>
      </c>
      <c r="G68" s="142"/>
      <c r="H68" s="550"/>
      <c r="I68" s="6" t="s">
        <v>30</v>
      </c>
      <c r="J68" s="6" t="s">
        <v>165</v>
      </c>
      <c r="K68" s="551">
        <v>0.35449999999999998</v>
      </c>
      <c r="L68" s="551">
        <v>0.35699999999999998</v>
      </c>
      <c r="M68" s="551">
        <v>0.39679999999999999</v>
      </c>
      <c r="N68" s="551">
        <v>0.40649999999999997</v>
      </c>
      <c r="O68" s="551"/>
      <c r="P68" s="551"/>
      <c r="Q68" s="552" t="s">
        <v>19</v>
      </c>
      <c r="R68" s="553">
        <v>0.43</v>
      </c>
    </row>
    <row r="69" spans="2:18" ht="23.25" customHeight="1" x14ac:dyDescent="0.3">
      <c r="B69" s="288"/>
      <c r="C69" s="117" t="s">
        <v>161</v>
      </c>
      <c r="D69" s="277"/>
      <c r="E69" s="344" t="s">
        <v>166</v>
      </c>
      <c r="F69" s="142" t="s">
        <v>34</v>
      </c>
      <c r="G69" s="142"/>
      <c r="H69" s="550"/>
      <c r="I69" s="6" t="s">
        <v>30</v>
      </c>
      <c r="J69" s="6" t="s">
        <v>165</v>
      </c>
      <c r="K69" s="551">
        <v>7.17E-2</v>
      </c>
      <c r="L69" s="551">
        <v>8.7300000000000003E-2</v>
      </c>
      <c r="M69" s="551">
        <v>9.11E-2</v>
      </c>
      <c r="N69" s="551">
        <v>0.1056</v>
      </c>
      <c r="O69" s="551"/>
      <c r="P69" s="551"/>
      <c r="Q69" s="552" t="s">
        <v>19</v>
      </c>
      <c r="R69" s="553">
        <v>0.12</v>
      </c>
    </row>
    <row r="70" spans="2:18" ht="23.25" customHeight="1" x14ac:dyDescent="0.3">
      <c r="B70" s="288"/>
      <c r="C70" s="117" t="s">
        <v>161</v>
      </c>
      <c r="D70" s="278"/>
      <c r="E70" s="344" t="s">
        <v>167</v>
      </c>
      <c r="F70" s="142" t="s">
        <v>34</v>
      </c>
      <c r="G70" s="142"/>
      <c r="H70" s="550"/>
      <c r="I70" s="6" t="s">
        <v>30</v>
      </c>
      <c r="J70" s="6" t="s">
        <v>165</v>
      </c>
      <c r="K70" s="551">
        <v>7.3000000000000001E-3</v>
      </c>
      <c r="L70" s="551">
        <v>1.03E-2</v>
      </c>
      <c r="M70" s="551">
        <v>0.01</v>
      </c>
      <c r="N70" s="551">
        <v>1.17E-2</v>
      </c>
      <c r="O70" s="551"/>
      <c r="P70" s="551"/>
      <c r="Q70" s="552" t="s">
        <v>19</v>
      </c>
      <c r="R70" s="553">
        <v>0.03</v>
      </c>
    </row>
    <row r="71" spans="2:18" ht="81.650000000000006" customHeight="1" x14ac:dyDescent="0.3">
      <c r="B71" s="288"/>
      <c r="C71" s="112" t="s">
        <v>169</v>
      </c>
      <c r="D71" s="126" t="s">
        <v>170</v>
      </c>
      <c r="E71" s="358" t="s">
        <v>171</v>
      </c>
      <c r="F71" s="131" t="s">
        <v>34</v>
      </c>
      <c r="G71" s="131" t="s">
        <v>45</v>
      </c>
      <c r="H71" s="359" t="s">
        <v>29</v>
      </c>
      <c r="I71" s="39" t="s">
        <v>30</v>
      </c>
      <c r="J71" s="39" t="s">
        <v>36</v>
      </c>
      <c r="K71" s="440">
        <v>0.7</v>
      </c>
      <c r="L71" s="50">
        <v>0.94199999999999995</v>
      </c>
      <c r="M71" s="440">
        <v>0.92900000000000005</v>
      </c>
      <c r="N71" s="497">
        <v>0.91900000000000004</v>
      </c>
      <c r="O71" s="497" t="s">
        <v>389</v>
      </c>
      <c r="P71" s="497" t="s">
        <v>389</v>
      </c>
      <c r="Q71" s="498" t="s">
        <v>19</v>
      </c>
      <c r="R71" s="568">
        <v>0.75</v>
      </c>
    </row>
    <row r="72" spans="2:18" ht="69.650000000000006" customHeight="1" x14ac:dyDescent="0.3">
      <c r="B72" s="288"/>
      <c r="C72" s="113" t="s">
        <v>172</v>
      </c>
      <c r="D72" s="127" t="s">
        <v>173</v>
      </c>
      <c r="E72" s="128" t="s">
        <v>174</v>
      </c>
      <c r="F72" s="130" t="s">
        <v>34</v>
      </c>
      <c r="G72" s="130" t="s">
        <v>45</v>
      </c>
      <c r="H72" s="350" t="s">
        <v>29</v>
      </c>
      <c r="I72" s="53" t="s">
        <v>30</v>
      </c>
      <c r="J72" s="53" t="s">
        <v>18</v>
      </c>
      <c r="K72" s="500">
        <v>0.58699999999999997</v>
      </c>
      <c r="L72" s="354" t="s">
        <v>41</v>
      </c>
      <c r="M72" s="500">
        <v>0.58699999999999997</v>
      </c>
      <c r="N72" s="501">
        <v>0.48499999999999999</v>
      </c>
      <c r="O72" s="501" t="s">
        <v>389</v>
      </c>
      <c r="P72" s="501" t="s">
        <v>389</v>
      </c>
      <c r="Q72" s="502" t="s">
        <v>19</v>
      </c>
      <c r="R72" s="569">
        <v>0.7</v>
      </c>
    </row>
    <row r="73" spans="2:18" ht="13.5" customHeight="1" x14ac:dyDescent="0.3">
      <c r="J73" s="2"/>
    </row>
    <row r="74" spans="2:18" ht="13.5" customHeight="1" x14ac:dyDescent="0.3">
      <c r="B74" s="4" t="s">
        <v>175</v>
      </c>
      <c r="J74" s="2"/>
    </row>
    <row r="75" spans="2:18" ht="13.5" customHeight="1" x14ac:dyDescent="0.3">
      <c r="B75" s="3" t="s">
        <v>390</v>
      </c>
      <c r="J75" s="2"/>
    </row>
    <row r="76" spans="2:18" ht="13.5" customHeight="1" x14ac:dyDescent="0.3">
      <c r="B76" s="3" t="s">
        <v>176</v>
      </c>
      <c r="J76" s="2"/>
    </row>
    <row r="77" spans="2:18" ht="13.5" customHeight="1" x14ac:dyDescent="0.3">
      <c r="B77" s="3" t="s">
        <v>391</v>
      </c>
      <c r="J77" s="2"/>
    </row>
    <row r="78" spans="2:18" ht="13.5" customHeight="1" x14ac:dyDescent="0.3">
      <c r="B78" s="3" t="s">
        <v>392</v>
      </c>
      <c r="J78" s="2"/>
    </row>
    <row r="79" spans="2:18" ht="13.5" customHeight="1" x14ac:dyDescent="0.3">
      <c r="B79" s="3" t="s">
        <v>393</v>
      </c>
      <c r="J79" s="2"/>
    </row>
    <row r="80" spans="2:18" ht="13.5" customHeight="1" x14ac:dyDescent="0.3">
      <c r="B80" s="3" t="s">
        <v>394</v>
      </c>
      <c r="J80" s="2"/>
    </row>
    <row r="81" spans="2:10" ht="13.5" customHeight="1" x14ac:dyDescent="0.3">
      <c r="B81" s="3" t="s">
        <v>177</v>
      </c>
      <c r="C81" s="244"/>
      <c r="D81" s="243"/>
      <c r="E81" s="243"/>
      <c r="J81" s="2"/>
    </row>
    <row r="82" spans="2:10" ht="13.5" customHeight="1" x14ac:dyDescent="0.3">
      <c r="B82" s="3" t="s">
        <v>178</v>
      </c>
      <c r="C82" s="244"/>
      <c r="D82" s="243"/>
      <c r="E82" s="243"/>
      <c r="J82" s="2"/>
    </row>
    <row r="83" spans="2:10" x14ac:dyDescent="0.3">
      <c r="B83" s="3" t="s">
        <v>179</v>
      </c>
      <c r="C83" s="244"/>
      <c r="D83" s="243"/>
      <c r="E83" s="243"/>
      <c r="J83" s="2"/>
    </row>
    <row r="84" spans="2:10" x14ac:dyDescent="0.3">
      <c r="B84" s="4"/>
    </row>
    <row r="86" spans="2:10" x14ac:dyDescent="0.3">
      <c r="B86" s="4"/>
    </row>
  </sheetData>
  <sheetProtection algorithmName="SHA-512" hashValue="4UtYrk5c/Fmyy+u0wPCLlLQZESa58NmaHCopLv0ZMdfHEvT9o7BXGRwCOsStYLmXPyXpGg7pTR6di5KJ8t8z5Q==" saltValue="UZ0kOG9NhQwz12y5vmIzYA==" spinCount="100000" sheet="1" objects="1" scenarios="1"/>
  <autoFilter ref="A10:T72" xr:uid="{89C0C41B-5289-4F22-B77C-87CBA082D7E4}"/>
  <mergeCells count="27">
    <mergeCell ref="B47:B72"/>
    <mergeCell ref="G9:G10"/>
    <mergeCell ref="B2:B3"/>
    <mergeCell ref="D3:M3"/>
    <mergeCell ref="C4:Q4"/>
    <mergeCell ref="Q7:R7"/>
    <mergeCell ref="Q9:R9"/>
    <mergeCell ref="B9:B10"/>
    <mergeCell ref="C9:C10"/>
    <mergeCell ref="J9:K9"/>
    <mergeCell ref="E9:E10"/>
    <mergeCell ref="F9:F10"/>
    <mergeCell ref="I9:I10"/>
    <mergeCell ref="B7:D7"/>
    <mergeCell ref="L9:P9"/>
    <mergeCell ref="B11:B46"/>
    <mergeCell ref="D63:D70"/>
    <mergeCell ref="D48:D51"/>
    <mergeCell ref="H9:H10"/>
    <mergeCell ref="D14:D21"/>
    <mergeCell ref="D54:D59"/>
    <mergeCell ref="D22:D37"/>
    <mergeCell ref="D11:D13"/>
    <mergeCell ref="D9:D10"/>
    <mergeCell ref="D60:D61"/>
    <mergeCell ref="D52:D53"/>
    <mergeCell ref="D39:D41"/>
  </mergeCells>
  <phoneticPr fontId="14" type="noConversion"/>
  <hyperlinks>
    <hyperlink ref="H47" location="'Plan for Better methodology'!D45" display="Methodology" xr:uid="{275AB8A9-4225-4F71-822A-6E431B5BA806}"/>
    <hyperlink ref="H11" location="'Plan for Better methodology'!D11" display="Methodology" xr:uid="{2CF7F952-96F8-4170-AF28-9766DD4C3724}"/>
    <hyperlink ref="H13" location="'Plan for Better methodology'!D12" display="Methodology" xr:uid="{07524DA5-BBEF-49CA-A5E3-0694588FE076}"/>
    <hyperlink ref="H14" location="'Plan for Better methodology'!D13" display="Methodology" xr:uid="{E8F0DC01-4890-41D7-BA63-77873173FF64}"/>
    <hyperlink ref="H15" location="'Plan for Better methodology'!D14" display="Methodology" xr:uid="{9DFF80BA-8489-4F49-A1FB-A2BF8C77130F}"/>
    <hyperlink ref="H16" location="'Plan for Better methodology'!D15" display="Methodology" xr:uid="{E78635AE-BE96-48BC-B8BD-1696575F3DDC}"/>
    <hyperlink ref="H18" location="'Plan for Better methodology'!D17" display="Methodology" xr:uid="{223BCDEE-5EAC-4AAA-B48E-858C4D7E7E3E}"/>
    <hyperlink ref="H19" location="'Plan for Better methodology'!D18" display="Methodology" xr:uid="{0A0D64BC-4D78-4FF8-A945-2DE9B314AFAA}"/>
    <hyperlink ref="H20" location="'Plan for Better methodology'!D19" display="Methodology" xr:uid="{2F85CDFA-268F-4506-B85C-AB8DE709172A}"/>
    <hyperlink ref="H21" location="'Plan for Better'!D20" display="Methodology" xr:uid="{31D1F698-BA96-4655-A46D-0DD314D5AF27}"/>
    <hyperlink ref="H39" location="'Plan for Better methodology'!D38" display="Methodology" xr:uid="{BF191D35-864F-409A-9CE0-99336E555576}"/>
    <hyperlink ref="H40" location="'Plan for Better methodology'!D39" display="Methodology" xr:uid="{92FFD0AA-FC09-4F5F-BE5C-DD8506F708BE}"/>
    <hyperlink ref="H44" location="'Plan for Better methodology'!D42" display="Methodology" xr:uid="{AB7BCEF8-C141-464C-8EB8-E2BA65B52475}"/>
    <hyperlink ref="H45" location="'Plan for Better methodology'!D43" display="Methodology" xr:uid="{BCC24BD6-05F0-43DF-ADC5-BD1D9FB5ABEC}"/>
    <hyperlink ref="H46" location="'Plan for Better methodology'!D44" display="Methodology" xr:uid="{A03FE522-CECE-4B7E-A024-4D27C9FB0A3B}"/>
    <hyperlink ref="H24" location="'Plan for Better methodology'!D23" display="Methodology" xr:uid="{0617523C-8417-48E7-B910-3D85DAF7DC29}"/>
    <hyperlink ref="H25" location="'Plan for Better methodology'!D24" display="Methodology" xr:uid="{97489E19-EB1D-40A2-890D-0F1A51D31BEA}"/>
    <hyperlink ref="H27" location="'Plan for Better methodology'!D26" display="Methodology" xr:uid="{656E979E-1484-4866-BE96-5FE1F2727979}"/>
    <hyperlink ref="H29" location="'Plan for Better methodology'!D28" display="Methodology" xr:uid="{4B3BAAED-BFBF-4C86-BCE9-34E5C3878880}"/>
    <hyperlink ref="H31" location="'Plan for Better methodology'!D30" display="Methodology" xr:uid="{8DA518D8-A291-4BA6-9AF7-D106009D5B2B}"/>
    <hyperlink ref="H36" location="'Plan for Better methodology'!D35" display="Methodology" xr:uid="{43EA8A40-5B40-4F1B-B91F-7A45E5C70A55}"/>
    <hyperlink ref="H37" location="'Plan for Better methodology'!D36" display="Methodology" xr:uid="{4A980B52-FF19-46AB-AC4F-8D1AFDEE4AFF}"/>
    <hyperlink ref="H38" location="'Plan for Better methodology'!D37" display="Methodology" xr:uid="{6839CC31-57AB-4F11-AE91-8AAA7B677A7E}"/>
    <hyperlink ref="H56" location="'Plan for Better methodology'!D54" display="Methodology" xr:uid="{EB60FA82-0080-4B16-ADA6-3199742A6881}"/>
    <hyperlink ref="H57" location="'Plan for Better methodology'!D55" display="Methodology" xr:uid="{6F913DAA-BAD3-4E9A-AC26-1056816E7C32}"/>
    <hyperlink ref="H58" location="'Plan for Better methodology'!D56" display="Methodology" xr:uid="{51C71A5E-57D9-4C2B-B09C-1A44D38D6E65}"/>
    <hyperlink ref="H59" location="'Plan for Better methodology'!D57" display="Methodology" xr:uid="{7390DB6F-C63D-4FED-9916-D4F8BB9E494C}"/>
    <hyperlink ref="H63" location="'Plan for Better methodology'!D61" display="Methodology" xr:uid="{23C4C9A0-F62F-41E6-8206-A28995C6B8ED}"/>
    <hyperlink ref="H67" location="'Plan for Better methodology'!D65" display="Methodology" xr:uid="{0B18D425-F1D4-45D7-A7B9-C50FA83E3F36}"/>
    <hyperlink ref="H71" location="'Plan for Better methodology'!D69" display="Methodology" xr:uid="{93DB01F7-F6F6-4E94-9200-70C3B4875E4A}"/>
    <hyperlink ref="H72" location="'Plan for Better methodology'!D70" display="Methodology" xr:uid="{994C5375-BA85-49DA-A05A-9FF86653F162}"/>
    <hyperlink ref="H51" location="'Plan for Better methodology'!D49" display="Methodology" xr:uid="{3DE5B3E2-EF65-4211-B2A1-A821FA6E7448}"/>
    <hyperlink ref="B7" r:id="rId1" xr:uid="{80741333-3FE5-4A74-A60B-6726EBCEC22B}"/>
    <hyperlink ref="H62" location="'Plan for Better methodology'!D60" display="Methodology" xr:uid="{4C3DBD4C-E8AC-4FD6-91EE-34916B919C0B}"/>
    <hyperlink ref="H32" location="'Plan for Better methodology'!D31" display="Methodology" xr:uid="{AEC60AC5-C3A9-443F-A532-4196FE28E2F0}"/>
    <hyperlink ref="H33" location="'Plan for Better methodology'!D32" display="Methodology" xr:uid="{415938EC-C02A-43B8-9CA1-0EC3F53BBADD}"/>
    <hyperlink ref="H35" location="'Plan for Better methodology'!D34" display="Methodology" xr:uid="{DDBA9867-B836-4EC1-AA46-C9AB9BDAD735}"/>
    <hyperlink ref="H60" location="'Plan for Better methodology'!D58" display="Methodology" xr:uid="{C2AA6416-4A62-4EDF-8D18-810CD4A0AF32}"/>
    <hyperlink ref="H61" location="'Plan for Better methodology'!D59" display="Methodology" xr:uid="{C443919F-5F35-452C-A3D9-57106C349AD1}"/>
    <hyperlink ref="B7:D7" r:id="rId2" display="See here for latest Plan for Better report" xr:uid="{72F4211A-87BD-4C6D-9B6B-6BBD866E0247}"/>
    <hyperlink ref="H23" location="'Plan for Better methodology'!D22" display="Methodology" xr:uid="{8FFE785F-F545-4394-9A77-427CBFF9BDCC}"/>
    <hyperlink ref="H55" location="'Plan for Better methodology'!D53" display="Methodology" xr:uid="{2F1BB7F2-4F8C-4964-B78F-710136B42624}"/>
    <hyperlink ref="H50" location="'Plan for Better methodology'!D48" display="Methodology" xr:uid="{FF356009-B35F-4D13-B509-A1D2AB4D6616}"/>
    <hyperlink ref="H22" location="'Plan for Better methodology'!D21" display="Methodology" xr:uid="{676A82E5-47D2-414C-891B-4C4A685C4A5A}"/>
    <hyperlink ref="H26" location="'Plan for Better methodology'!D25" display="Methodology" xr:uid="{22D84D5D-7BE8-4773-A223-0BFDFF99924C}"/>
    <hyperlink ref="H28" location="'Plan for Better methodology'!D27" display="Methodology" xr:uid="{FF36AC07-35AB-47E4-9CA1-17B2DEF5E95F}"/>
    <hyperlink ref="H30" location="'Plan for Better methodology'!D29" display="Methodology" xr:uid="{8F295190-306C-4BFA-9A67-B5EE58DF0A43}"/>
    <hyperlink ref="H34" location="'Plan for Better methodology'!D33" display="Methodology" xr:uid="{9494C86E-C75A-4D14-B91E-1B2CB22BA65E}"/>
    <hyperlink ref="H42" location="'Plan for Better methodology'!D40" display="Methodology" xr:uid="{27299D53-D236-4C37-B0AC-154CE8E12054}"/>
    <hyperlink ref="H43" location="'Plan for Better methodology'!D41" display="Methodology" xr:uid="{27D5ED98-E550-440A-95E9-766508A7DFD6}"/>
    <hyperlink ref="H48" location="'Plan for Better methodology'!D46" display="Methodology" xr:uid="{9501D991-FAF8-4EA7-B83A-BEE43FF39853}"/>
    <hyperlink ref="H49" location="'Plan for Better methodology'!D47" display="Methodology" xr:uid="{07D4E7DC-EB37-40B7-AD43-AF2C8F380B04}"/>
    <hyperlink ref="H52" location="'Plan for Better methodology'!D50" display="Methodology" xr:uid="{AB071DE4-A538-4774-BD5C-225A5C74DB21}"/>
    <hyperlink ref="H53" location="'Plan for Better methodology'!D51" display="Methodology" xr:uid="{4E3C718B-062C-4452-9130-3AD847FD9773}"/>
    <hyperlink ref="H54" location="'Plan for Better methodology'!D52" display="Methodology" xr:uid="{75B5ED86-A495-4720-B605-D6171268947C}"/>
  </hyperlinks>
  <pageMargins left="0.7" right="0.7" top="0.75" bottom="0.75" header="0.3" footer="0.3"/>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51F799-7AC1-4338-AED4-DDDAA6F545D4}">
  <sheetPr>
    <tabColor rgb="FFFEAF6E"/>
  </sheetPr>
  <dimension ref="A1:Q35"/>
  <sheetViews>
    <sheetView showGridLines="0" zoomScaleNormal="100" workbookViewId="0">
      <pane ySplit="10" topLeftCell="A11" activePane="bottomLeft" state="frozen"/>
      <selection activeCell="C28" sqref="C28"/>
      <selection pane="bottomLeft"/>
    </sheetView>
  </sheetViews>
  <sheetFormatPr defaultRowHeight="14.5" x14ac:dyDescent="0.35"/>
  <cols>
    <col min="1" max="1" width="2.54296875" customWidth="1"/>
    <col min="2" max="2" width="13.54296875" customWidth="1"/>
    <col min="3" max="3" width="27.54296875" customWidth="1"/>
    <col min="4" max="4" width="66.7265625" customWidth="1"/>
    <col min="5" max="5" width="12.54296875" style="1" customWidth="1"/>
    <col min="6" max="6" width="10.54296875" customWidth="1"/>
    <col min="7" max="11" width="19.26953125" customWidth="1"/>
    <col min="12" max="12" width="27.26953125" customWidth="1"/>
  </cols>
  <sheetData>
    <row r="1" spans="1:17" x14ac:dyDescent="0.35">
      <c r="A1" s="218"/>
      <c r="B1" s="218"/>
      <c r="C1" s="218"/>
      <c r="D1" s="218"/>
      <c r="E1" s="92"/>
      <c r="F1" s="92"/>
      <c r="G1" s="92"/>
      <c r="H1" s="92"/>
      <c r="I1" s="92"/>
      <c r="J1" s="92"/>
      <c r="K1" s="92"/>
    </row>
    <row r="2" spans="1:17" x14ac:dyDescent="0.35">
      <c r="B2" s="1"/>
      <c r="C2" s="1"/>
      <c r="D2" s="1"/>
    </row>
    <row r="3" spans="1:17" ht="58.5" customHeight="1" x14ac:dyDescent="0.9">
      <c r="C3" s="300" t="s">
        <v>180</v>
      </c>
      <c r="D3" s="301"/>
      <c r="E3" s="301"/>
      <c r="F3" s="301"/>
      <c r="G3" s="301"/>
      <c r="H3" s="301"/>
      <c r="I3" s="107"/>
      <c r="J3" s="107"/>
      <c r="K3" s="26"/>
      <c r="L3" s="26"/>
    </row>
    <row r="4" spans="1:17" ht="37.5" customHeight="1" x14ac:dyDescent="0.35">
      <c r="C4" s="302" t="s">
        <v>181</v>
      </c>
      <c r="D4" s="302"/>
      <c r="E4" s="302"/>
      <c r="F4" s="302"/>
      <c r="G4" s="302"/>
      <c r="H4" s="302"/>
      <c r="I4" s="108"/>
      <c r="J4" s="108"/>
      <c r="K4" s="76"/>
      <c r="L4" s="76"/>
      <c r="M4" s="76"/>
      <c r="N4" s="76"/>
      <c r="O4" s="76"/>
      <c r="P4" s="76"/>
      <c r="Q4" s="76"/>
    </row>
    <row r="5" spans="1:17" ht="0.75" customHeight="1" x14ac:dyDescent="0.9">
      <c r="B5" s="23"/>
      <c r="C5" s="23"/>
      <c r="D5" s="23"/>
      <c r="E5" s="23"/>
      <c r="F5" s="23"/>
      <c r="G5" s="23"/>
      <c r="H5" s="23"/>
      <c r="I5" s="23"/>
      <c r="J5" s="23"/>
      <c r="K5" s="23"/>
      <c r="L5" s="26"/>
    </row>
    <row r="7" spans="1:17" x14ac:dyDescent="0.35">
      <c r="B7" s="653" t="s">
        <v>182</v>
      </c>
      <c r="C7" s="654"/>
      <c r="D7" s="654"/>
      <c r="F7" s="573"/>
      <c r="G7" s="572"/>
      <c r="H7" s="572"/>
      <c r="I7" s="572"/>
      <c r="J7" s="572"/>
      <c r="K7" s="572"/>
    </row>
    <row r="9" spans="1:17" ht="19.399999999999999" customHeight="1" thickBot="1" x14ac:dyDescent="0.4">
      <c r="B9" s="294" t="s">
        <v>183</v>
      </c>
      <c r="C9" s="294" t="s">
        <v>184</v>
      </c>
      <c r="D9" s="294" t="s">
        <v>8</v>
      </c>
      <c r="E9" s="294" t="s">
        <v>9</v>
      </c>
      <c r="F9" s="294" t="s">
        <v>12</v>
      </c>
      <c r="G9" s="307" t="s">
        <v>14</v>
      </c>
      <c r="H9" s="308"/>
      <c r="I9" s="308"/>
      <c r="J9" s="308"/>
      <c r="K9" s="294"/>
    </row>
    <row r="10" spans="1:17" ht="21" customHeight="1" thickBot="1" x14ac:dyDescent="0.4">
      <c r="B10" s="306"/>
      <c r="C10" s="306"/>
      <c r="D10" s="306"/>
      <c r="E10" s="306"/>
      <c r="F10" s="306"/>
      <c r="G10" s="25" t="s">
        <v>17</v>
      </c>
      <c r="H10" s="25" t="s">
        <v>18</v>
      </c>
      <c r="I10" s="25" t="s">
        <v>19</v>
      </c>
      <c r="J10" s="25" t="s">
        <v>20</v>
      </c>
      <c r="K10" s="25" t="s">
        <v>21</v>
      </c>
    </row>
    <row r="11" spans="1:17" ht="31.5" customHeight="1" x14ac:dyDescent="0.35">
      <c r="B11" s="75" t="s">
        <v>185</v>
      </c>
      <c r="C11" s="66" t="s">
        <v>186</v>
      </c>
      <c r="D11" s="27" t="s">
        <v>187</v>
      </c>
      <c r="E11" s="28" t="s">
        <v>188</v>
      </c>
      <c r="F11" s="8" t="s">
        <v>30</v>
      </c>
      <c r="G11" s="20" t="s">
        <v>189</v>
      </c>
      <c r="H11" s="20" t="s">
        <v>190</v>
      </c>
      <c r="I11" s="19" t="s">
        <v>191</v>
      </c>
      <c r="J11" s="150" t="s">
        <v>192</v>
      </c>
      <c r="K11" s="20" t="s">
        <v>193</v>
      </c>
    </row>
    <row r="12" spans="1:17" ht="31.5" customHeight="1" x14ac:dyDescent="0.35">
      <c r="B12" s="29" t="s">
        <v>194</v>
      </c>
      <c r="C12" s="66" t="s">
        <v>195</v>
      </c>
      <c r="D12" s="30" t="s">
        <v>196</v>
      </c>
      <c r="E12" s="28" t="s">
        <v>197</v>
      </c>
      <c r="F12" s="8" t="s">
        <v>30</v>
      </c>
      <c r="G12" s="20">
        <v>135133</v>
      </c>
      <c r="H12" s="20" t="s">
        <v>198</v>
      </c>
      <c r="I12" s="19">
        <v>132532</v>
      </c>
      <c r="J12" s="150">
        <v>131794</v>
      </c>
      <c r="K12" s="20">
        <v>132532</v>
      </c>
    </row>
    <row r="13" spans="1:17" ht="31.5" customHeight="1" x14ac:dyDescent="0.35">
      <c r="B13" s="29" t="s">
        <v>199</v>
      </c>
      <c r="C13" s="66" t="s">
        <v>195</v>
      </c>
      <c r="D13" s="30" t="s">
        <v>200</v>
      </c>
      <c r="E13" s="8" t="s">
        <v>201</v>
      </c>
      <c r="F13" s="8" t="s">
        <v>30</v>
      </c>
      <c r="G13" s="20" t="s">
        <v>202</v>
      </c>
      <c r="H13" s="31">
        <v>1</v>
      </c>
      <c r="I13" s="90">
        <v>1</v>
      </c>
      <c r="J13" s="155">
        <v>1</v>
      </c>
      <c r="K13" s="31">
        <v>1</v>
      </c>
    </row>
    <row r="14" spans="1:17" ht="31.5" customHeight="1" x14ac:dyDescent="0.35">
      <c r="B14" s="29" t="s">
        <v>203</v>
      </c>
      <c r="C14" s="66" t="s">
        <v>195</v>
      </c>
      <c r="D14" s="30" t="s">
        <v>204</v>
      </c>
      <c r="E14" s="28" t="s">
        <v>34</v>
      </c>
      <c r="F14" s="8" t="s">
        <v>30</v>
      </c>
      <c r="G14" s="20" t="s">
        <v>205</v>
      </c>
      <c r="H14" s="20" t="s">
        <v>205</v>
      </c>
      <c r="I14" s="19" t="s">
        <v>206</v>
      </c>
      <c r="J14" s="150" t="s">
        <v>207</v>
      </c>
      <c r="K14" s="20" t="s">
        <v>208</v>
      </c>
    </row>
    <row r="15" spans="1:17" ht="31.5" customHeight="1" x14ac:dyDescent="0.35">
      <c r="B15" s="305" t="s">
        <v>209</v>
      </c>
      <c r="C15" s="67" t="s">
        <v>210</v>
      </c>
      <c r="D15" s="38" t="s">
        <v>211</v>
      </c>
      <c r="E15" s="39" t="s">
        <v>188</v>
      </c>
      <c r="F15" s="12" t="s">
        <v>30</v>
      </c>
      <c r="G15" s="13" t="s">
        <v>212</v>
      </c>
      <c r="H15" s="13" t="s">
        <v>213</v>
      </c>
      <c r="I15" s="14" t="s">
        <v>214</v>
      </c>
      <c r="J15" s="148" t="s">
        <v>215</v>
      </c>
      <c r="K15" s="13" t="s">
        <v>216</v>
      </c>
    </row>
    <row r="16" spans="1:17" ht="31.5" customHeight="1" x14ac:dyDescent="0.35">
      <c r="B16" s="305"/>
      <c r="C16" s="68" t="s">
        <v>210</v>
      </c>
      <c r="D16" s="40" t="s">
        <v>217</v>
      </c>
      <c r="E16" s="16" t="s">
        <v>34</v>
      </c>
      <c r="F16" s="11" t="s">
        <v>30</v>
      </c>
      <c r="G16" s="41" t="s">
        <v>69</v>
      </c>
      <c r="H16" s="42">
        <v>0.98</v>
      </c>
      <c r="I16" s="98">
        <v>0.98</v>
      </c>
      <c r="J16" s="156">
        <v>0.98</v>
      </c>
      <c r="K16" s="42">
        <v>0.97</v>
      </c>
    </row>
    <row r="17" spans="2:11" ht="31.5" customHeight="1" x14ac:dyDescent="0.35">
      <c r="B17" s="305"/>
      <c r="C17" s="68" t="s">
        <v>210</v>
      </c>
      <c r="D17" s="43" t="s">
        <v>218</v>
      </c>
      <c r="E17" s="17" t="s">
        <v>34</v>
      </c>
      <c r="F17" s="18" t="s">
        <v>30</v>
      </c>
      <c r="G17" s="44">
        <v>0.41</v>
      </c>
      <c r="H17" s="44">
        <v>1</v>
      </c>
      <c r="I17" s="157">
        <v>1</v>
      </c>
      <c r="J17" s="158">
        <v>1</v>
      </c>
      <c r="K17" s="44">
        <v>1</v>
      </c>
    </row>
    <row r="18" spans="2:11" ht="31.5" customHeight="1" x14ac:dyDescent="0.35">
      <c r="B18" s="303" t="s">
        <v>219</v>
      </c>
      <c r="C18" s="69" t="s">
        <v>220</v>
      </c>
      <c r="D18" s="49" t="s">
        <v>221</v>
      </c>
      <c r="E18" s="39" t="s">
        <v>104</v>
      </c>
      <c r="F18" s="12" t="s">
        <v>30</v>
      </c>
      <c r="G18" s="50" t="s">
        <v>69</v>
      </c>
      <c r="H18" s="51">
        <v>39464</v>
      </c>
      <c r="I18" s="148">
        <v>41285</v>
      </c>
      <c r="J18" s="148">
        <v>41784</v>
      </c>
      <c r="K18" s="13">
        <v>38475</v>
      </c>
    </row>
    <row r="19" spans="2:11" ht="31.5" customHeight="1" x14ac:dyDescent="0.35">
      <c r="B19" s="304"/>
      <c r="C19" s="70" t="s">
        <v>220</v>
      </c>
      <c r="D19" s="52" t="s">
        <v>222</v>
      </c>
      <c r="E19" s="53" t="s">
        <v>34</v>
      </c>
      <c r="F19" s="15" t="s">
        <v>30</v>
      </c>
      <c r="G19" s="54" t="s">
        <v>69</v>
      </c>
      <c r="H19" s="55">
        <v>0.23</v>
      </c>
      <c r="I19" s="153">
        <v>0.2495</v>
      </c>
      <c r="J19" s="153">
        <v>0.26667506358241494</v>
      </c>
      <c r="K19" s="574">
        <v>0.33900000000000002</v>
      </c>
    </row>
    <row r="20" spans="2:11" ht="31.5" customHeight="1" x14ac:dyDescent="0.35">
      <c r="B20" s="34" t="s">
        <v>223</v>
      </c>
      <c r="C20" s="71" t="s">
        <v>224</v>
      </c>
      <c r="D20" s="33" t="s">
        <v>225</v>
      </c>
      <c r="E20" s="7" t="s">
        <v>226</v>
      </c>
      <c r="F20" s="7" t="s">
        <v>30</v>
      </c>
      <c r="G20" s="35">
        <v>0</v>
      </c>
      <c r="H20" s="35">
        <v>0</v>
      </c>
      <c r="I20" s="159">
        <v>0</v>
      </c>
      <c r="J20" s="160">
        <v>1</v>
      </c>
      <c r="K20" s="35">
        <v>0</v>
      </c>
    </row>
    <row r="21" spans="2:11" ht="31.5" customHeight="1" x14ac:dyDescent="0.35">
      <c r="B21" s="303" t="s">
        <v>227</v>
      </c>
      <c r="C21" s="69" t="s">
        <v>224</v>
      </c>
      <c r="D21" s="49" t="s">
        <v>228</v>
      </c>
      <c r="E21" s="39" t="s">
        <v>229</v>
      </c>
      <c r="F21" s="12" t="s">
        <v>30</v>
      </c>
      <c r="G21" s="62">
        <v>17</v>
      </c>
      <c r="H21" s="62">
        <v>18</v>
      </c>
      <c r="I21" s="51">
        <v>15</v>
      </c>
      <c r="J21" s="161">
        <v>11</v>
      </c>
      <c r="K21" s="62">
        <v>18</v>
      </c>
    </row>
    <row r="22" spans="2:11" ht="31.5" customHeight="1" x14ac:dyDescent="0.35">
      <c r="B22" s="305"/>
      <c r="C22" s="72" t="s">
        <v>224</v>
      </c>
      <c r="D22" s="63" t="s">
        <v>230</v>
      </c>
      <c r="E22" s="16" t="s">
        <v>229</v>
      </c>
      <c r="F22" s="11" t="s">
        <v>30</v>
      </c>
      <c r="G22" s="64" t="s">
        <v>231</v>
      </c>
      <c r="H22" s="64" t="s">
        <v>232</v>
      </c>
      <c r="I22" s="65" t="s">
        <v>233</v>
      </c>
      <c r="J22" s="162" t="s">
        <v>234</v>
      </c>
      <c r="K22" s="64" t="s">
        <v>235</v>
      </c>
    </row>
    <row r="23" spans="2:11" ht="31.5" customHeight="1" x14ac:dyDescent="0.35">
      <c r="B23" s="304"/>
      <c r="C23" s="70" t="s">
        <v>224</v>
      </c>
      <c r="D23" s="52" t="s">
        <v>236</v>
      </c>
      <c r="E23" s="53" t="s">
        <v>34</v>
      </c>
      <c r="F23" s="15" t="s">
        <v>30</v>
      </c>
      <c r="G23" s="58">
        <v>0.35</v>
      </c>
      <c r="H23" s="58">
        <v>0.17</v>
      </c>
      <c r="I23" s="55">
        <v>0.27</v>
      </c>
      <c r="J23" s="163">
        <v>0.36</v>
      </c>
      <c r="K23" s="58">
        <v>0.22</v>
      </c>
    </row>
    <row r="24" spans="2:11" ht="31.5" customHeight="1" x14ac:dyDescent="0.35">
      <c r="B24" s="60" t="s">
        <v>237</v>
      </c>
      <c r="C24" s="73" t="s">
        <v>238</v>
      </c>
      <c r="D24" s="47" t="s">
        <v>239</v>
      </c>
      <c r="E24" s="48" t="s">
        <v>229</v>
      </c>
      <c r="F24" s="10" t="s">
        <v>30</v>
      </c>
      <c r="G24" s="61" t="s">
        <v>240</v>
      </c>
      <c r="H24" s="61" t="s">
        <v>240</v>
      </c>
      <c r="I24" s="164" t="s">
        <v>240</v>
      </c>
      <c r="J24" s="165" t="s">
        <v>240</v>
      </c>
      <c r="K24" s="61" t="s">
        <v>240</v>
      </c>
    </row>
    <row r="25" spans="2:11" ht="52.4" customHeight="1" x14ac:dyDescent="0.35">
      <c r="B25" s="29" t="s">
        <v>241</v>
      </c>
      <c r="C25" s="74" t="s">
        <v>238</v>
      </c>
      <c r="D25" s="30" t="s">
        <v>242</v>
      </c>
      <c r="E25" s="28" t="s">
        <v>243</v>
      </c>
      <c r="F25" s="8" t="s">
        <v>30</v>
      </c>
      <c r="G25" s="20" t="s">
        <v>244</v>
      </c>
      <c r="H25" s="20" t="s">
        <v>244</v>
      </c>
      <c r="I25" s="19" t="s">
        <v>244</v>
      </c>
      <c r="J25" s="150" t="s">
        <v>244</v>
      </c>
      <c r="K25" s="20" t="s">
        <v>244</v>
      </c>
    </row>
    <row r="26" spans="2:11" ht="52.4" customHeight="1" x14ac:dyDescent="0.35">
      <c r="B26" s="29" t="s">
        <v>245</v>
      </c>
      <c r="C26" s="74" t="s">
        <v>238</v>
      </c>
      <c r="D26" s="30" t="s">
        <v>246</v>
      </c>
      <c r="E26" s="28" t="s">
        <v>243</v>
      </c>
      <c r="F26" s="8" t="s">
        <v>30</v>
      </c>
      <c r="G26" s="20" t="s">
        <v>247</v>
      </c>
      <c r="H26" s="20" t="s">
        <v>247</v>
      </c>
      <c r="I26" s="19" t="s">
        <v>247</v>
      </c>
      <c r="J26" s="150" t="s">
        <v>247</v>
      </c>
      <c r="K26" s="20" t="s">
        <v>247</v>
      </c>
    </row>
    <row r="27" spans="2:11" ht="56.15" customHeight="1" x14ac:dyDescent="0.35">
      <c r="B27" s="305" t="s">
        <v>248</v>
      </c>
      <c r="C27" s="71" t="s">
        <v>249</v>
      </c>
      <c r="D27" s="33" t="s">
        <v>250</v>
      </c>
      <c r="E27" s="6" t="s">
        <v>243</v>
      </c>
      <c r="F27" s="7" t="s">
        <v>30</v>
      </c>
      <c r="G27" s="36" t="s">
        <v>251</v>
      </c>
      <c r="H27" s="36" t="s">
        <v>252</v>
      </c>
      <c r="I27" s="166" t="s">
        <v>253</v>
      </c>
      <c r="J27" s="167" t="s">
        <v>254</v>
      </c>
      <c r="K27" s="36" t="s">
        <v>255</v>
      </c>
    </row>
    <row r="28" spans="2:11" ht="52.4" customHeight="1" x14ac:dyDescent="0.35">
      <c r="B28" s="305"/>
      <c r="C28" s="72" t="s">
        <v>249</v>
      </c>
      <c r="D28" s="52" t="s">
        <v>256</v>
      </c>
      <c r="E28" s="53" t="s">
        <v>34</v>
      </c>
      <c r="F28" s="15" t="s">
        <v>30</v>
      </c>
      <c r="G28" s="59" t="s">
        <v>257</v>
      </c>
      <c r="H28" s="59" t="s">
        <v>257</v>
      </c>
      <c r="I28" s="168" t="s">
        <v>257</v>
      </c>
      <c r="J28" s="169" t="s">
        <v>257</v>
      </c>
      <c r="K28" s="59" t="s">
        <v>257</v>
      </c>
    </row>
    <row r="29" spans="2:11" ht="29.25" customHeight="1" x14ac:dyDescent="0.35">
      <c r="B29" s="29" t="s">
        <v>258</v>
      </c>
      <c r="C29" s="74" t="s">
        <v>249</v>
      </c>
      <c r="D29" s="33" t="s">
        <v>259</v>
      </c>
      <c r="E29" s="6" t="s">
        <v>34</v>
      </c>
      <c r="F29" s="7" t="s">
        <v>30</v>
      </c>
      <c r="G29" s="37">
        <v>9.7299999999999998E-2</v>
      </c>
      <c r="H29" s="37">
        <v>8.3900000000000002E-2</v>
      </c>
      <c r="I29" s="170">
        <v>6.3100000000000003E-2</v>
      </c>
      <c r="J29" s="171">
        <v>4.6800000000000001E-2</v>
      </c>
      <c r="K29" s="37">
        <v>4.4999999999999998E-2</v>
      </c>
    </row>
    <row r="30" spans="2:11" ht="29.25" customHeight="1" x14ac:dyDescent="0.35">
      <c r="B30" s="305" t="s">
        <v>260</v>
      </c>
      <c r="C30" s="71" t="s">
        <v>249</v>
      </c>
      <c r="D30" s="49" t="s">
        <v>261</v>
      </c>
      <c r="E30" s="39" t="s">
        <v>229</v>
      </c>
      <c r="F30" s="12" t="s">
        <v>30</v>
      </c>
      <c r="G30" s="62">
        <v>0</v>
      </c>
      <c r="H30" s="62">
        <v>0</v>
      </c>
      <c r="I30" s="51">
        <v>0</v>
      </c>
      <c r="J30" s="161">
        <v>0</v>
      </c>
      <c r="K30" s="62">
        <v>0</v>
      </c>
    </row>
    <row r="31" spans="2:11" ht="29.25" customHeight="1" x14ac:dyDescent="0.35">
      <c r="B31" s="305"/>
      <c r="C31" s="72" t="s">
        <v>249</v>
      </c>
      <c r="D31" s="52" t="s">
        <v>262</v>
      </c>
      <c r="E31" s="53" t="s">
        <v>229</v>
      </c>
      <c r="F31" s="15" t="s">
        <v>30</v>
      </c>
      <c r="G31" s="21">
        <v>0</v>
      </c>
      <c r="H31" s="21">
        <v>0</v>
      </c>
      <c r="I31" s="172">
        <v>0</v>
      </c>
      <c r="J31" s="154">
        <v>0</v>
      </c>
      <c r="K31" s="21">
        <v>0</v>
      </c>
    </row>
    <row r="32" spans="2:11" ht="40.5" customHeight="1" x14ac:dyDescent="0.35">
      <c r="B32" s="57" t="s">
        <v>263</v>
      </c>
      <c r="C32" s="69" t="s">
        <v>249</v>
      </c>
      <c r="D32" s="33" t="s">
        <v>264</v>
      </c>
      <c r="E32" s="6" t="s">
        <v>243</v>
      </c>
      <c r="F32" s="7" t="s">
        <v>30</v>
      </c>
      <c r="G32" s="32" t="s">
        <v>265</v>
      </c>
      <c r="H32" s="32" t="s">
        <v>265</v>
      </c>
      <c r="I32" s="173" t="s">
        <v>265</v>
      </c>
      <c r="J32" s="174" t="s">
        <v>265</v>
      </c>
      <c r="K32" s="32" t="s">
        <v>265</v>
      </c>
    </row>
    <row r="33" spans="2:11" ht="30.75" customHeight="1" x14ac:dyDescent="0.35">
      <c r="B33" s="303" t="s">
        <v>266</v>
      </c>
      <c r="C33" s="69" t="s">
        <v>267</v>
      </c>
      <c r="D33" s="45" t="s">
        <v>268</v>
      </c>
      <c r="E33" s="46" t="s">
        <v>34</v>
      </c>
      <c r="F33" s="9" t="s">
        <v>30</v>
      </c>
      <c r="G33" s="56">
        <v>1</v>
      </c>
      <c r="H33" s="56">
        <v>1</v>
      </c>
      <c r="I33" s="175">
        <v>1</v>
      </c>
      <c r="J33" s="176">
        <v>1</v>
      </c>
      <c r="K33" s="56">
        <v>1</v>
      </c>
    </row>
    <row r="34" spans="2:11" ht="30.75" customHeight="1" x14ac:dyDescent="0.35">
      <c r="B34" s="304"/>
      <c r="C34" s="70" t="s">
        <v>267</v>
      </c>
      <c r="D34" s="52" t="s">
        <v>269</v>
      </c>
      <c r="E34" s="53" t="s">
        <v>34</v>
      </c>
      <c r="F34" s="15" t="s">
        <v>30</v>
      </c>
      <c r="G34" s="58">
        <v>1</v>
      </c>
      <c r="H34" s="58">
        <v>1</v>
      </c>
      <c r="I34" s="55">
        <v>1</v>
      </c>
      <c r="J34" s="163">
        <v>1</v>
      </c>
      <c r="K34" s="58">
        <v>1</v>
      </c>
    </row>
    <row r="35" spans="2:11" ht="52.4" customHeight="1" x14ac:dyDescent="0.35"/>
  </sheetData>
  <sheetProtection algorithmName="SHA-512" hashValue="9qQfVp05dxAAsj3Y8u0gEg1aXEEUWOMG3Fz+QiwYu+YaF7dvneDbHk9ae/hUmcHsmqNanqV8To8LLJmXGb0MTg==" saltValue="GprZtxred6ieaxzRV0CWWQ==" spinCount="100000" sheet="1" objects="1" scenarios="1"/>
  <mergeCells count="14">
    <mergeCell ref="C3:H3"/>
    <mergeCell ref="C4:H4"/>
    <mergeCell ref="B33:B34"/>
    <mergeCell ref="B15:B17"/>
    <mergeCell ref="B18:B19"/>
    <mergeCell ref="B21:B23"/>
    <mergeCell ref="B27:B28"/>
    <mergeCell ref="B30:B31"/>
    <mergeCell ref="B9:B10"/>
    <mergeCell ref="C9:C10"/>
    <mergeCell ref="G9:K9"/>
    <mergeCell ref="D9:D10"/>
    <mergeCell ref="E9:E10"/>
    <mergeCell ref="F9:F10"/>
  </mergeCells>
  <hyperlinks>
    <hyperlink ref="B7" r:id="rId1" xr:uid="{6BD45724-22A1-4C86-83EE-3E4F79A39005}"/>
  </hyperlinks>
  <pageMargins left="0.7" right="0.7" top="0.75" bottom="0.75" header="0.3" footer="0.3"/>
  <pageSetup paperSize="9" scale="36" orientation="portrait"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499608-8E6E-476A-9EAB-C6C57A221A98}">
  <sheetPr>
    <tabColor rgb="FFFECDA4"/>
  </sheetPr>
  <dimension ref="A3:P54"/>
  <sheetViews>
    <sheetView showGridLines="0" zoomScale="90" zoomScaleNormal="90" workbookViewId="0"/>
  </sheetViews>
  <sheetFormatPr defaultRowHeight="14.5" x14ac:dyDescent="0.35"/>
  <cols>
    <col min="1" max="1" width="2.54296875" customWidth="1"/>
    <col min="2" max="2" width="39.1796875" customWidth="1"/>
    <col min="3" max="3" width="35.453125" customWidth="1"/>
    <col min="4" max="4" width="43.54296875" customWidth="1"/>
    <col min="5" max="6" width="13.54296875" customWidth="1"/>
    <col min="7" max="7" width="11" customWidth="1"/>
    <col min="8" max="14" width="13.54296875" customWidth="1"/>
    <col min="15" max="15" width="16.26953125" customWidth="1"/>
    <col min="16" max="16" width="12.453125" customWidth="1"/>
  </cols>
  <sheetData>
    <row r="3" spans="1:16" ht="30" x14ac:dyDescent="0.75">
      <c r="C3" s="184" t="s">
        <v>270</v>
      </c>
    </row>
    <row r="4" spans="1:16" x14ac:dyDescent="0.35">
      <c r="C4" s="186" t="s">
        <v>271</v>
      </c>
    </row>
    <row r="5" spans="1:16" ht="0.65" customHeight="1" x14ac:dyDescent="0.35">
      <c r="B5" s="23"/>
      <c r="C5" s="23"/>
      <c r="D5" s="23"/>
      <c r="E5" s="23"/>
      <c r="F5" s="23"/>
      <c r="G5" s="23"/>
      <c r="H5" s="23"/>
      <c r="I5" s="23"/>
      <c r="J5" s="23"/>
      <c r="K5" s="23"/>
      <c r="L5" s="23"/>
      <c r="M5" s="23"/>
      <c r="N5" s="23"/>
      <c r="O5" s="23"/>
      <c r="P5" s="23"/>
    </row>
    <row r="6" spans="1:16" x14ac:dyDescent="0.35">
      <c r="B6" s="102"/>
      <c r="C6" s="3"/>
    </row>
    <row r="7" spans="1:16" x14ac:dyDescent="0.35">
      <c r="A7" s="654"/>
      <c r="B7" s="152" t="s">
        <v>3</v>
      </c>
      <c r="C7" s="152"/>
      <c r="D7" s="152"/>
      <c r="E7" s="621"/>
      <c r="F7" s="621"/>
      <c r="G7" s="622"/>
      <c r="H7" s="622"/>
      <c r="I7" s="622"/>
      <c r="J7" s="622"/>
      <c r="K7" s="572"/>
    </row>
    <row r="9" spans="1:16" s="3" customFormat="1" ht="19.399999999999999" customHeight="1" thickBot="1" x14ac:dyDescent="0.35">
      <c r="B9" s="311" t="s">
        <v>272</v>
      </c>
      <c r="C9" s="312"/>
      <c r="D9" s="282" t="s">
        <v>8</v>
      </c>
      <c r="E9" s="282" t="s">
        <v>9</v>
      </c>
      <c r="F9" s="282" t="s">
        <v>10</v>
      </c>
      <c r="G9" s="282" t="s">
        <v>12</v>
      </c>
      <c r="H9" s="293" t="s">
        <v>13</v>
      </c>
      <c r="I9" s="293"/>
      <c r="J9" s="295"/>
      <c r="K9" s="295"/>
      <c r="L9" s="295"/>
      <c r="M9" s="295"/>
      <c r="N9" s="296"/>
      <c r="O9" s="293" t="s">
        <v>15</v>
      </c>
      <c r="P9" s="309"/>
    </row>
    <row r="10" spans="1:16" s="3" customFormat="1" ht="29.15" customHeight="1" x14ac:dyDescent="0.3">
      <c r="B10" s="313"/>
      <c r="C10" s="314"/>
      <c r="D10" s="310"/>
      <c r="E10" s="310"/>
      <c r="F10" s="310"/>
      <c r="G10" s="310"/>
      <c r="H10" s="198" t="s">
        <v>16</v>
      </c>
      <c r="I10" s="199" t="s">
        <v>13</v>
      </c>
      <c r="J10" s="199" t="s">
        <v>17</v>
      </c>
      <c r="K10" s="199" t="s">
        <v>18</v>
      </c>
      <c r="L10" s="199" t="s">
        <v>19</v>
      </c>
      <c r="M10" s="199" t="s">
        <v>20</v>
      </c>
      <c r="N10" s="199" t="s">
        <v>21</v>
      </c>
      <c r="O10" s="198" t="s">
        <v>22</v>
      </c>
      <c r="P10" s="199" t="s">
        <v>15</v>
      </c>
    </row>
    <row r="11" spans="1:16" ht="30.65" customHeight="1" x14ac:dyDescent="0.35">
      <c r="B11" s="228" t="s">
        <v>273</v>
      </c>
      <c r="C11" s="229" t="s">
        <v>274</v>
      </c>
      <c r="D11" s="230" t="s">
        <v>275</v>
      </c>
      <c r="E11" s="231" t="s">
        <v>34</v>
      </c>
      <c r="F11" s="231" t="s">
        <v>28</v>
      </c>
      <c r="G11" s="231" t="s">
        <v>30</v>
      </c>
      <c r="H11" s="231" t="s">
        <v>17</v>
      </c>
      <c r="I11" s="232">
        <v>0.82</v>
      </c>
      <c r="J11" s="232">
        <v>0.82</v>
      </c>
      <c r="K11" s="232">
        <v>0.81200000000000006</v>
      </c>
      <c r="L11" s="232">
        <v>0.80879999999999996</v>
      </c>
      <c r="M11" s="232">
        <v>0.81899999999999995</v>
      </c>
      <c r="N11" s="589">
        <v>0.82199999999999995</v>
      </c>
      <c r="O11" s="231" t="s">
        <v>21</v>
      </c>
      <c r="P11" s="232">
        <v>0.85</v>
      </c>
    </row>
    <row r="12" spans="1:16" ht="30.65" customHeight="1" x14ac:dyDescent="0.35">
      <c r="B12" s="315" t="s">
        <v>276</v>
      </c>
      <c r="C12" s="317" t="s">
        <v>277</v>
      </c>
      <c r="D12" s="204" t="s">
        <v>278</v>
      </c>
      <c r="E12" s="205" t="s">
        <v>34</v>
      </c>
      <c r="F12" s="205" t="s">
        <v>28</v>
      </c>
      <c r="G12" s="206" t="s">
        <v>30</v>
      </c>
      <c r="H12" s="216" t="s">
        <v>41</v>
      </c>
      <c r="I12" s="216" t="s">
        <v>41</v>
      </c>
      <c r="J12" s="216" t="s">
        <v>41</v>
      </c>
      <c r="K12" s="590">
        <v>0.76449999999999996</v>
      </c>
      <c r="L12" s="587">
        <v>0.76</v>
      </c>
      <c r="M12" s="587">
        <v>0.76600000000000001</v>
      </c>
      <c r="N12" s="587">
        <v>0.76900000000000002</v>
      </c>
      <c r="O12" s="216" t="s">
        <v>41</v>
      </c>
      <c r="P12" s="216" t="s">
        <v>41</v>
      </c>
    </row>
    <row r="13" spans="1:16" ht="30.65" customHeight="1" x14ac:dyDescent="0.35">
      <c r="B13" s="315"/>
      <c r="C13" s="317"/>
      <c r="D13" s="204" t="s">
        <v>278</v>
      </c>
      <c r="E13" s="241" t="s">
        <v>34</v>
      </c>
      <c r="F13" s="202" t="s">
        <v>68</v>
      </c>
      <c r="G13" s="586" t="s">
        <v>30</v>
      </c>
      <c r="H13" s="214" t="s">
        <v>41</v>
      </c>
      <c r="I13" s="214" t="s">
        <v>41</v>
      </c>
      <c r="J13" s="588">
        <v>0.752</v>
      </c>
      <c r="K13" s="601" t="s">
        <v>68</v>
      </c>
      <c r="L13" s="601" t="s">
        <v>68</v>
      </c>
      <c r="M13" s="601" t="s">
        <v>68</v>
      </c>
      <c r="N13" s="601" t="s">
        <v>68</v>
      </c>
      <c r="O13" s="214" t="s">
        <v>41</v>
      </c>
      <c r="P13" s="214" t="s">
        <v>41</v>
      </c>
    </row>
    <row r="14" spans="1:16" ht="30.65" customHeight="1" x14ac:dyDescent="0.35">
      <c r="B14" s="315"/>
      <c r="C14" s="317"/>
      <c r="D14" s="575" t="s">
        <v>395</v>
      </c>
      <c r="E14" s="202" t="s">
        <v>34</v>
      </c>
      <c r="F14" s="202" t="s">
        <v>28</v>
      </c>
      <c r="G14" s="202" t="s">
        <v>30</v>
      </c>
      <c r="H14" s="214" t="s">
        <v>41</v>
      </c>
      <c r="I14" s="214" t="s">
        <v>41</v>
      </c>
      <c r="J14" s="214" t="s">
        <v>41</v>
      </c>
      <c r="K14" s="591">
        <v>0.63470000000000004</v>
      </c>
      <c r="L14" s="592">
        <v>0.629</v>
      </c>
      <c r="M14" s="592">
        <v>0.63500000000000001</v>
      </c>
      <c r="N14" s="592">
        <v>0.64200000000000002</v>
      </c>
      <c r="O14" s="214" t="s">
        <v>41</v>
      </c>
      <c r="P14" s="214" t="s">
        <v>41</v>
      </c>
    </row>
    <row r="15" spans="1:16" ht="30.65" customHeight="1" x14ac:dyDescent="0.35">
      <c r="B15" s="315"/>
      <c r="C15" s="317"/>
      <c r="D15" s="575" t="s">
        <v>395</v>
      </c>
      <c r="E15" s="241" t="s">
        <v>34</v>
      </c>
      <c r="F15" s="202" t="s">
        <v>68</v>
      </c>
      <c r="G15" s="241" t="s">
        <v>30</v>
      </c>
      <c r="H15" s="214" t="s">
        <v>41</v>
      </c>
      <c r="I15" s="214" t="s">
        <v>41</v>
      </c>
      <c r="J15" s="212">
        <v>0.63</v>
      </c>
      <c r="K15" s="601" t="s">
        <v>68</v>
      </c>
      <c r="L15" s="601" t="s">
        <v>68</v>
      </c>
      <c r="M15" s="601" t="s">
        <v>68</v>
      </c>
      <c r="N15" s="601" t="s">
        <v>68</v>
      </c>
      <c r="O15" s="214" t="s">
        <v>41</v>
      </c>
      <c r="P15" s="214" t="s">
        <v>41</v>
      </c>
    </row>
    <row r="16" spans="1:16" ht="39" customHeight="1" x14ac:dyDescent="0.35">
      <c r="B16" s="315"/>
      <c r="C16" s="317"/>
      <c r="D16" s="245" t="s">
        <v>396</v>
      </c>
      <c r="E16" s="241" t="s">
        <v>279</v>
      </c>
      <c r="F16" s="202" t="s">
        <v>28</v>
      </c>
      <c r="G16" s="241" t="s">
        <v>30</v>
      </c>
      <c r="H16" s="214" t="s">
        <v>41</v>
      </c>
      <c r="I16" s="214" t="s">
        <v>41</v>
      </c>
      <c r="J16" s="214" t="s">
        <v>41</v>
      </c>
      <c r="K16" s="214" t="s">
        <v>41</v>
      </c>
      <c r="L16" s="214" t="s">
        <v>41</v>
      </c>
      <c r="M16" s="214" t="s">
        <v>41</v>
      </c>
      <c r="N16" s="593">
        <v>1.36</v>
      </c>
      <c r="O16" s="214" t="s">
        <v>41</v>
      </c>
      <c r="P16" s="214" t="s">
        <v>41</v>
      </c>
    </row>
    <row r="17" spans="2:16" ht="39" customHeight="1" x14ac:dyDescent="0.35">
      <c r="B17" s="315"/>
      <c r="C17" s="317"/>
      <c r="D17" s="245" t="s">
        <v>397</v>
      </c>
      <c r="E17" s="241" t="s">
        <v>279</v>
      </c>
      <c r="F17" s="202" t="s">
        <v>28</v>
      </c>
      <c r="G17" s="241" t="s">
        <v>30</v>
      </c>
      <c r="H17" s="214" t="s">
        <v>41</v>
      </c>
      <c r="I17" s="214" t="s">
        <v>41</v>
      </c>
      <c r="J17" s="214" t="s">
        <v>41</v>
      </c>
      <c r="K17" s="214" t="s">
        <v>41</v>
      </c>
      <c r="L17" s="214" t="s">
        <v>41</v>
      </c>
      <c r="M17" s="214" t="s">
        <v>41</v>
      </c>
      <c r="N17" s="593">
        <v>2.0699999999999998</v>
      </c>
      <c r="O17" s="214" t="s">
        <v>41</v>
      </c>
      <c r="P17" s="214" t="s">
        <v>41</v>
      </c>
    </row>
    <row r="18" spans="2:16" ht="30.65" customHeight="1" x14ac:dyDescent="0.35">
      <c r="B18" s="315"/>
      <c r="C18" s="317"/>
      <c r="D18" s="208" t="s">
        <v>280</v>
      </c>
      <c r="E18" s="200" t="s">
        <v>34</v>
      </c>
      <c r="F18" s="200" t="s">
        <v>28</v>
      </c>
      <c r="G18" s="200" t="s">
        <v>30</v>
      </c>
      <c r="H18" s="214" t="s">
        <v>41</v>
      </c>
      <c r="I18" s="214" t="s">
        <v>41</v>
      </c>
      <c r="J18" s="214" t="s">
        <v>41</v>
      </c>
      <c r="K18" s="214" t="s">
        <v>41</v>
      </c>
      <c r="L18" s="203">
        <v>0.22</v>
      </c>
      <c r="M18" s="203">
        <v>0.22</v>
      </c>
      <c r="N18" s="594">
        <v>0.21</v>
      </c>
      <c r="O18" s="214" t="s">
        <v>41</v>
      </c>
      <c r="P18" s="214" t="s">
        <v>41</v>
      </c>
    </row>
    <row r="19" spans="2:16" ht="30.65" customHeight="1" x14ac:dyDescent="0.35">
      <c r="B19" s="315"/>
      <c r="C19" s="318"/>
      <c r="D19" s="189" t="s">
        <v>281</v>
      </c>
      <c r="E19" s="190" t="s">
        <v>34</v>
      </c>
      <c r="F19" s="190" t="s">
        <v>28</v>
      </c>
      <c r="G19" s="190" t="s">
        <v>30</v>
      </c>
      <c r="H19" s="191" t="s">
        <v>36</v>
      </c>
      <c r="I19" s="192">
        <v>0.10199999999999999</v>
      </c>
      <c r="J19" s="193">
        <v>0.10299999999999999</v>
      </c>
      <c r="K19" s="193">
        <v>0.10299999999999999</v>
      </c>
      <c r="L19" s="192">
        <v>0.104</v>
      </c>
      <c r="M19" s="192">
        <v>0.105</v>
      </c>
      <c r="N19" s="595">
        <v>0.10299999999999999</v>
      </c>
      <c r="O19" s="190" t="s">
        <v>21</v>
      </c>
      <c r="P19" s="192">
        <v>0.112</v>
      </c>
    </row>
    <row r="20" spans="2:16" ht="30.65" customHeight="1" x14ac:dyDescent="0.35">
      <c r="B20" s="315"/>
      <c r="C20" s="317" t="s">
        <v>282</v>
      </c>
      <c r="D20" s="209" t="s">
        <v>283</v>
      </c>
      <c r="E20" s="205" t="s">
        <v>34</v>
      </c>
      <c r="F20" s="205" t="s">
        <v>28</v>
      </c>
      <c r="G20" s="205" t="s">
        <v>30</v>
      </c>
      <c r="H20" s="214" t="s">
        <v>41</v>
      </c>
      <c r="I20" s="214" t="s">
        <v>41</v>
      </c>
      <c r="J20" s="207">
        <v>0.89</v>
      </c>
      <c r="K20" s="207">
        <v>0.88</v>
      </c>
      <c r="L20" s="207">
        <v>0.87</v>
      </c>
      <c r="M20" s="207">
        <v>0.88</v>
      </c>
      <c r="N20" s="594">
        <v>0.89</v>
      </c>
      <c r="O20" s="214" t="s">
        <v>41</v>
      </c>
      <c r="P20" s="214" t="s">
        <v>41</v>
      </c>
    </row>
    <row r="21" spans="2:16" ht="30.65" customHeight="1" x14ac:dyDescent="0.35">
      <c r="B21" s="315"/>
      <c r="C21" s="317"/>
      <c r="D21" s="210" t="s">
        <v>284</v>
      </c>
      <c r="E21" s="200" t="s">
        <v>34</v>
      </c>
      <c r="F21" s="200" t="s">
        <v>28</v>
      </c>
      <c r="G21" s="200" t="s">
        <v>30</v>
      </c>
      <c r="H21" s="214" t="s">
        <v>41</v>
      </c>
      <c r="I21" s="214" t="s">
        <v>41</v>
      </c>
      <c r="J21" s="201">
        <v>0.79</v>
      </c>
      <c r="K21" s="201">
        <v>0.79</v>
      </c>
      <c r="L21" s="201">
        <v>0.79</v>
      </c>
      <c r="M21" s="201">
        <v>0.79</v>
      </c>
      <c r="N21" s="596">
        <v>0.79</v>
      </c>
      <c r="O21" s="214" t="s">
        <v>41</v>
      </c>
      <c r="P21" s="214" t="s">
        <v>41</v>
      </c>
    </row>
    <row r="22" spans="2:16" ht="30.65" customHeight="1" x14ac:dyDescent="0.35">
      <c r="B22" s="315"/>
      <c r="C22" s="317"/>
      <c r="D22" s="245" t="s">
        <v>285</v>
      </c>
      <c r="E22" s="241" t="s">
        <v>279</v>
      </c>
      <c r="F22" s="202" t="s">
        <v>28</v>
      </c>
      <c r="G22" s="241" t="s">
        <v>30</v>
      </c>
      <c r="H22" s="214" t="s">
        <v>41</v>
      </c>
      <c r="I22" s="214" t="s">
        <v>41</v>
      </c>
      <c r="J22" s="214" t="s">
        <v>41</v>
      </c>
      <c r="K22" s="214" t="s">
        <v>41</v>
      </c>
      <c r="L22" s="214" t="s">
        <v>41</v>
      </c>
      <c r="M22" s="214" t="s">
        <v>41</v>
      </c>
      <c r="N22" s="597">
        <v>0.41</v>
      </c>
      <c r="O22" s="214" t="s">
        <v>41</v>
      </c>
      <c r="P22" s="214" t="s">
        <v>41</v>
      </c>
    </row>
    <row r="23" spans="2:16" ht="30.65" customHeight="1" x14ac:dyDescent="0.35">
      <c r="B23" s="315"/>
      <c r="C23" s="317"/>
      <c r="D23" s="245" t="s">
        <v>398</v>
      </c>
      <c r="E23" s="241" t="s">
        <v>279</v>
      </c>
      <c r="F23" s="202" t="s">
        <v>28</v>
      </c>
      <c r="G23" s="241" t="s">
        <v>30</v>
      </c>
      <c r="H23" s="214" t="s">
        <v>41</v>
      </c>
      <c r="I23" s="214" t="s">
        <v>41</v>
      </c>
      <c r="J23" s="214" t="s">
        <v>41</v>
      </c>
      <c r="K23" s="214" t="s">
        <v>41</v>
      </c>
      <c r="L23" s="214" t="s">
        <v>41</v>
      </c>
      <c r="M23" s="214" t="s">
        <v>41</v>
      </c>
      <c r="N23" s="598">
        <v>0.45</v>
      </c>
      <c r="O23" s="214" t="s">
        <v>41</v>
      </c>
      <c r="P23" s="214" t="s">
        <v>41</v>
      </c>
    </row>
    <row r="24" spans="2:16" ht="30.65" customHeight="1" x14ac:dyDescent="0.35">
      <c r="B24" s="316"/>
      <c r="C24" s="318"/>
      <c r="D24" s="194" t="s">
        <v>286</v>
      </c>
      <c r="E24" s="190" t="s">
        <v>34</v>
      </c>
      <c r="F24" s="190" t="s">
        <v>28</v>
      </c>
      <c r="G24" s="190" t="s">
        <v>30</v>
      </c>
      <c r="H24" s="215" t="s">
        <v>41</v>
      </c>
      <c r="I24" s="215" t="s">
        <v>41</v>
      </c>
      <c r="J24" s="217" t="s">
        <v>41</v>
      </c>
      <c r="K24" s="214" t="s">
        <v>41</v>
      </c>
      <c r="L24" s="195">
        <v>0.31</v>
      </c>
      <c r="M24" s="195">
        <v>0.31</v>
      </c>
      <c r="N24" s="599">
        <v>0.31</v>
      </c>
      <c r="O24" s="215" t="s">
        <v>41</v>
      </c>
      <c r="P24" s="215" t="s">
        <v>41</v>
      </c>
    </row>
    <row r="25" spans="2:16" ht="30.65" customHeight="1" x14ac:dyDescent="0.35">
      <c r="B25" s="319" t="s">
        <v>287</v>
      </c>
      <c r="C25" s="322" t="s">
        <v>288</v>
      </c>
      <c r="D25" s="209" t="s">
        <v>289</v>
      </c>
      <c r="E25" s="205" t="s">
        <v>34</v>
      </c>
      <c r="F25" s="205" t="s">
        <v>28</v>
      </c>
      <c r="G25" s="205" t="s">
        <v>30</v>
      </c>
      <c r="H25" s="216" t="s">
        <v>41</v>
      </c>
      <c r="I25" s="216" t="s">
        <v>41</v>
      </c>
      <c r="J25" s="216" t="s">
        <v>41</v>
      </c>
      <c r="K25" s="207">
        <v>0.75</v>
      </c>
      <c r="L25" s="211">
        <v>0.77</v>
      </c>
      <c r="M25" s="207">
        <v>0.77</v>
      </c>
      <c r="N25" s="600">
        <v>0.77</v>
      </c>
      <c r="O25" s="216" t="s">
        <v>41</v>
      </c>
      <c r="P25" s="216" t="s">
        <v>41</v>
      </c>
    </row>
    <row r="26" spans="2:16" ht="30.65" customHeight="1" x14ac:dyDescent="0.35">
      <c r="B26" s="320"/>
      <c r="C26" s="317"/>
      <c r="D26" s="213" t="s">
        <v>290</v>
      </c>
      <c r="E26" s="200" t="s">
        <v>34</v>
      </c>
      <c r="F26" s="200" t="s">
        <v>28</v>
      </c>
      <c r="G26" s="200" t="s">
        <v>30</v>
      </c>
      <c r="H26" s="214" t="s">
        <v>41</v>
      </c>
      <c r="I26" s="214" t="s">
        <v>41</v>
      </c>
      <c r="J26" s="214" t="s">
        <v>41</v>
      </c>
      <c r="K26" s="201">
        <v>0.11</v>
      </c>
      <c r="L26" s="212">
        <v>0.1</v>
      </c>
      <c r="M26" s="201">
        <v>0.1</v>
      </c>
      <c r="N26" s="596">
        <v>0.1</v>
      </c>
      <c r="O26" s="214" t="s">
        <v>41</v>
      </c>
      <c r="P26" s="214" t="s">
        <v>41</v>
      </c>
    </row>
    <row r="27" spans="2:16" ht="30.65" customHeight="1" x14ac:dyDescent="0.35">
      <c r="B27" s="320"/>
      <c r="C27" s="318"/>
      <c r="D27" s="194" t="s">
        <v>291</v>
      </c>
      <c r="E27" s="190" t="s">
        <v>34</v>
      </c>
      <c r="F27" s="190" t="s">
        <v>28</v>
      </c>
      <c r="G27" s="190" t="s">
        <v>30</v>
      </c>
      <c r="H27" s="215" t="s">
        <v>41</v>
      </c>
      <c r="I27" s="215" t="s">
        <v>41</v>
      </c>
      <c r="J27" s="217" t="s">
        <v>41</v>
      </c>
      <c r="K27" s="195">
        <v>0.14000000000000001</v>
      </c>
      <c r="L27" s="196">
        <v>0.13</v>
      </c>
      <c r="M27" s="195">
        <v>0.13</v>
      </c>
      <c r="N27" s="599">
        <v>0.13</v>
      </c>
      <c r="O27" s="215" t="s">
        <v>41</v>
      </c>
      <c r="P27" s="215" t="s">
        <v>41</v>
      </c>
    </row>
    <row r="28" spans="2:16" ht="30.65" customHeight="1" x14ac:dyDescent="0.35">
      <c r="B28" s="320"/>
      <c r="C28" s="323" t="s">
        <v>292</v>
      </c>
      <c r="D28" s="204" t="s">
        <v>293</v>
      </c>
      <c r="E28" s="205" t="s">
        <v>34</v>
      </c>
      <c r="F28" s="205" t="s">
        <v>28</v>
      </c>
      <c r="G28" s="205" t="s">
        <v>30</v>
      </c>
      <c r="H28" s="216" t="s">
        <v>41</v>
      </c>
      <c r="I28" s="216" t="s">
        <v>41</v>
      </c>
      <c r="J28" s="216" t="s">
        <v>41</v>
      </c>
      <c r="K28" s="207">
        <v>0.92</v>
      </c>
      <c r="L28" s="207">
        <v>0.93</v>
      </c>
      <c r="M28" s="207">
        <v>0.93</v>
      </c>
      <c r="N28" s="600">
        <v>0.93</v>
      </c>
      <c r="O28" s="216" t="s">
        <v>41</v>
      </c>
      <c r="P28" s="216" t="s">
        <v>41</v>
      </c>
    </row>
    <row r="29" spans="2:16" ht="30.65" customHeight="1" x14ac:dyDescent="0.35">
      <c r="B29" s="320"/>
      <c r="C29" s="324"/>
      <c r="D29" s="197" t="s">
        <v>294</v>
      </c>
      <c r="E29" s="190" t="s">
        <v>34</v>
      </c>
      <c r="F29" s="190" t="s">
        <v>28</v>
      </c>
      <c r="G29" s="190" t="s">
        <v>30</v>
      </c>
      <c r="H29" s="215" t="s">
        <v>41</v>
      </c>
      <c r="I29" s="215" t="s">
        <v>41</v>
      </c>
      <c r="J29" s="233" t="s">
        <v>41</v>
      </c>
      <c r="K29" s="195">
        <v>0.08</v>
      </c>
      <c r="L29" s="195">
        <v>7.0000000000000007E-2</v>
      </c>
      <c r="M29" s="195">
        <v>7.0000000000000007E-2</v>
      </c>
      <c r="N29" s="599">
        <v>7.0000000000000007E-2</v>
      </c>
      <c r="O29" s="215" t="s">
        <v>41</v>
      </c>
      <c r="P29" s="215" t="s">
        <v>41</v>
      </c>
    </row>
    <row r="30" spans="2:16" ht="30.65" customHeight="1" x14ac:dyDescent="0.35">
      <c r="B30" s="321"/>
      <c r="C30" s="227" t="s">
        <v>295</v>
      </c>
      <c r="D30" s="197" t="s">
        <v>296</v>
      </c>
      <c r="E30" s="238" t="s">
        <v>34</v>
      </c>
      <c r="F30" s="190" t="s">
        <v>28</v>
      </c>
      <c r="G30" s="238" t="s">
        <v>30</v>
      </c>
      <c r="H30" s="607" t="s">
        <v>41</v>
      </c>
      <c r="I30" s="607" t="s">
        <v>41</v>
      </c>
      <c r="J30" s="607" t="s">
        <v>41</v>
      </c>
      <c r="K30" s="607" t="s">
        <v>41</v>
      </c>
      <c r="L30" s="607" t="s">
        <v>41</v>
      </c>
      <c r="M30" s="607" t="s">
        <v>41</v>
      </c>
      <c r="N30" s="595">
        <v>3.7999999999999999E-2</v>
      </c>
      <c r="O30" s="607" t="s">
        <v>41</v>
      </c>
      <c r="P30" s="607" t="s">
        <v>41</v>
      </c>
    </row>
    <row r="31" spans="2:16" ht="30.65" customHeight="1" x14ac:dyDescent="0.35">
      <c r="B31" s="580" t="s">
        <v>297</v>
      </c>
      <c r="C31" s="577" t="s">
        <v>399</v>
      </c>
      <c r="D31" s="204" t="s">
        <v>298</v>
      </c>
      <c r="E31" s="234" t="s">
        <v>34</v>
      </c>
      <c r="F31" s="205" t="s">
        <v>45</v>
      </c>
      <c r="G31" s="234" t="s">
        <v>30</v>
      </c>
      <c r="H31" s="608" t="s">
        <v>41</v>
      </c>
      <c r="I31" s="608" t="s">
        <v>41</v>
      </c>
      <c r="J31" s="235">
        <v>0.99</v>
      </c>
      <c r="K31" s="608" t="s">
        <v>41</v>
      </c>
      <c r="L31" s="235">
        <v>0.97</v>
      </c>
      <c r="M31" s="608" t="s">
        <v>41</v>
      </c>
      <c r="N31" s="602" t="s">
        <v>401</v>
      </c>
      <c r="O31" s="608" t="s">
        <v>41</v>
      </c>
      <c r="P31" s="608" t="s">
        <v>41</v>
      </c>
    </row>
    <row r="32" spans="2:16" ht="30.65" customHeight="1" x14ac:dyDescent="0.35">
      <c r="B32" s="581"/>
      <c r="C32" s="578"/>
      <c r="D32" s="213" t="s">
        <v>299</v>
      </c>
      <c r="E32" s="236" t="s">
        <v>34</v>
      </c>
      <c r="F32" s="200" t="s">
        <v>45</v>
      </c>
      <c r="G32" s="236" t="s">
        <v>30</v>
      </c>
      <c r="H32" s="609" t="s">
        <v>41</v>
      </c>
      <c r="I32" s="609" t="s">
        <v>41</v>
      </c>
      <c r="J32" s="237">
        <v>0.01</v>
      </c>
      <c r="K32" s="609" t="s">
        <v>41</v>
      </c>
      <c r="L32" s="237">
        <v>0.01</v>
      </c>
      <c r="M32" s="609" t="s">
        <v>41</v>
      </c>
      <c r="N32" s="603" t="s">
        <v>401</v>
      </c>
      <c r="O32" s="609" t="s">
        <v>41</v>
      </c>
      <c r="P32" s="609" t="s">
        <v>41</v>
      </c>
    </row>
    <row r="33" spans="2:16" ht="30.65" customHeight="1" x14ac:dyDescent="0.35">
      <c r="B33" s="582"/>
      <c r="C33" s="579"/>
      <c r="D33" s="197" t="s">
        <v>300</v>
      </c>
      <c r="E33" s="238" t="s">
        <v>34</v>
      </c>
      <c r="F33" s="200" t="s">
        <v>45</v>
      </c>
      <c r="G33" s="238" t="s">
        <v>30</v>
      </c>
      <c r="H33" s="610" t="s">
        <v>41</v>
      </c>
      <c r="I33" s="610" t="s">
        <v>41</v>
      </c>
      <c r="J33" s="239">
        <v>0.01</v>
      </c>
      <c r="K33" s="607" t="s">
        <v>41</v>
      </c>
      <c r="L33" s="239">
        <v>0.02</v>
      </c>
      <c r="M33" s="610" t="s">
        <v>41</v>
      </c>
      <c r="N33" s="604" t="s">
        <v>401</v>
      </c>
      <c r="O33" s="610" t="s">
        <v>41</v>
      </c>
      <c r="P33" s="610" t="s">
        <v>41</v>
      </c>
    </row>
    <row r="34" spans="2:16" ht="30.65" customHeight="1" x14ac:dyDescent="0.35">
      <c r="B34" s="583" t="s">
        <v>301</v>
      </c>
      <c r="C34" s="322" t="s">
        <v>400</v>
      </c>
      <c r="D34" s="576" t="s">
        <v>302</v>
      </c>
      <c r="E34" s="234" t="s">
        <v>34</v>
      </c>
      <c r="F34" s="200" t="s">
        <v>45</v>
      </c>
      <c r="G34" s="234" t="s">
        <v>30</v>
      </c>
      <c r="H34" s="608" t="s">
        <v>41</v>
      </c>
      <c r="I34" s="608" t="s">
        <v>41</v>
      </c>
      <c r="J34" s="608" t="s">
        <v>41</v>
      </c>
      <c r="K34" s="240">
        <v>-0.35</v>
      </c>
      <c r="L34" s="240">
        <v>-0.27</v>
      </c>
      <c r="M34" s="608" t="s">
        <v>41</v>
      </c>
      <c r="N34" s="602" t="s">
        <v>401</v>
      </c>
      <c r="O34" s="234" t="s">
        <v>21</v>
      </c>
      <c r="P34" s="240">
        <v>-0.2</v>
      </c>
    </row>
    <row r="35" spans="2:16" ht="30.65" customHeight="1" x14ac:dyDescent="0.35">
      <c r="B35" s="584"/>
      <c r="C35" s="317"/>
      <c r="D35" s="575" t="s">
        <v>303</v>
      </c>
      <c r="E35" s="241" t="s">
        <v>34</v>
      </c>
      <c r="F35" s="200" t="s">
        <v>45</v>
      </c>
      <c r="G35" s="241" t="s">
        <v>30</v>
      </c>
      <c r="H35" s="611" t="s">
        <v>41</v>
      </c>
      <c r="I35" s="611" t="s">
        <v>41</v>
      </c>
      <c r="J35" s="612" t="s">
        <v>41</v>
      </c>
      <c r="K35" s="242">
        <v>-0.35</v>
      </c>
      <c r="L35" s="242">
        <v>-0.28000000000000003</v>
      </c>
      <c r="M35" s="612" t="s">
        <v>41</v>
      </c>
      <c r="N35" s="605" t="s">
        <v>401</v>
      </c>
      <c r="O35" s="615" t="s">
        <v>41</v>
      </c>
      <c r="P35" s="611" t="s">
        <v>41</v>
      </c>
    </row>
    <row r="36" spans="2:16" ht="30.65" customHeight="1" x14ac:dyDescent="0.35">
      <c r="B36" s="584"/>
      <c r="C36" s="317"/>
      <c r="D36" s="213" t="s">
        <v>304</v>
      </c>
      <c r="E36" s="236" t="s">
        <v>34</v>
      </c>
      <c r="F36" s="200" t="s">
        <v>45</v>
      </c>
      <c r="G36" s="236" t="s">
        <v>30</v>
      </c>
      <c r="H36" s="609" t="s">
        <v>41</v>
      </c>
      <c r="I36" s="609" t="s">
        <v>41</v>
      </c>
      <c r="J36" s="610" t="s">
        <v>41</v>
      </c>
      <c r="K36" s="237">
        <v>-0.36</v>
      </c>
      <c r="L36" s="237">
        <v>-0.27</v>
      </c>
      <c r="M36" s="609" t="s">
        <v>41</v>
      </c>
      <c r="N36" s="603" t="s">
        <v>401</v>
      </c>
      <c r="O36" s="616" t="s">
        <v>41</v>
      </c>
      <c r="P36" s="609" t="s">
        <v>41</v>
      </c>
    </row>
    <row r="37" spans="2:16" ht="30.65" customHeight="1" x14ac:dyDescent="0.35">
      <c r="B37" s="584"/>
      <c r="C37" s="317"/>
      <c r="D37" s="213" t="s">
        <v>305</v>
      </c>
      <c r="E37" s="236" t="s">
        <v>34</v>
      </c>
      <c r="F37" s="200" t="s">
        <v>45</v>
      </c>
      <c r="G37" s="236" t="s">
        <v>30</v>
      </c>
      <c r="H37" s="609" t="s">
        <v>41</v>
      </c>
      <c r="I37" s="609" t="s">
        <v>41</v>
      </c>
      <c r="J37" s="608" t="s">
        <v>41</v>
      </c>
      <c r="K37" s="237">
        <v>-0.28000000000000003</v>
      </c>
      <c r="L37" s="237">
        <v>-0.24</v>
      </c>
      <c r="M37" s="614" t="s">
        <v>41</v>
      </c>
      <c r="N37" s="603" t="s">
        <v>401</v>
      </c>
      <c r="O37" s="616" t="s">
        <v>41</v>
      </c>
      <c r="P37" s="609" t="s">
        <v>41</v>
      </c>
    </row>
    <row r="38" spans="2:16" ht="30.65" customHeight="1" x14ac:dyDescent="0.35">
      <c r="B38" s="584"/>
      <c r="C38" s="317"/>
      <c r="D38" s="213" t="s">
        <v>306</v>
      </c>
      <c r="E38" s="236" t="s">
        <v>34</v>
      </c>
      <c r="F38" s="200" t="s">
        <v>45</v>
      </c>
      <c r="G38" s="236" t="s">
        <v>30</v>
      </c>
      <c r="H38" s="609" t="s">
        <v>41</v>
      </c>
      <c r="I38" s="609" t="s">
        <v>41</v>
      </c>
      <c r="J38" s="613" t="s">
        <v>41</v>
      </c>
      <c r="K38" s="237">
        <v>-0.39</v>
      </c>
      <c r="L38" s="237">
        <v>-0.26</v>
      </c>
      <c r="M38" s="614" t="s">
        <v>41</v>
      </c>
      <c r="N38" s="603" t="s">
        <v>401</v>
      </c>
      <c r="O38" s="616" t="s">
        <v>41</v>
      </c>
      <c r="P38" s="609" t="s">
        <v>41</v>
      </c>
    </row>
    <row r="39" spans="2:16" ht="30.65" customHeight="1" x14ac:dyDescent="0.35">
      <c r="B39" s="584"/>
      <c r="C39" s="317"/>
      <c r="D39" s="213" t="s">
        <v>307</v>
      </c>
      <c r="E39" s="236" t="s">
        <v>34</v>
      </c>
      <c r="F39" s="200" t="s">
        <v>45</v>
      </c>
      <c r="G39" s="236" t="s">
        <v>30</v>
      </c>
      <c r="H39" s="609" t="s">
        <v>41</v>
      </c>
      <c r="I39" s="609" t="s">
        <v>41</v>
      </c>
      <c r="J39" s="609" t="s">
        <v>41</v>
      </c>
      <c r="K39" s="237">
        <v>-0.44</v>
      </c>
      <c r="L39" s="237">
        <v>-0.36</v>
      </c>
      <c r="M39" s="609" t="s">
        <v>41</v>
      </c>
      <c r="N39" s="603" t="s">
        <v>401</v>
      </c>
      <c r="O39" s="616" t="s">
        <v>41</v>
      </c>
      <c r="P39" s="609" t="s">
        <v>41</v>
      </c>
    </row>
    <row r="40" spans="2:16" ht="30.65" customHeight="1" x14ac:dyDescent="0.35">
      <c r="B40" s="584"/>
      <c r="C40" s="317"/>
      <c r="D40" s="213" t="s">
        <v>308</v>
      </c>
      <c r="E40" s="236" t="s">
        <v>34</v>
      </c>
      <c r="F40" s="200" t="s">
        <v>45</v>
      </c>
      <c r="G40" s="236" t="s">
        <v>30</v>
      </c>
      <c r="H40" s="609" t="s">
        <v>41</v>
      </c>
      <c r="I40" s="609" t="s">
        <v>41</v>
      </c>
      <c r="J40" s="609" t="s">
        <v>41</v>
      </c>
      <c r="K40" s="237">
        <v>0.88</v>
      </c>
      <c r="L40" s="237">
        <v>0.87</v>
      </c>
      <c r="M40" s="609" t="s">
        <v>41</v>
      </c>
      <c r="N40" s="603" t="s">
        <v>401</v>
      </c>
      <c r="O40" s="236" t="s">
        <v>21</v>
      </c>
      <c r="P40" s="237">
        <v>1</v>
      </c>
    </row>
    <row r="41" spans="2:16" ht="30.65" customHeight="1" x14ac:dyDescent="0.35">
      <c r="B41" s="585"/>
      <c r="C41" s="318"/>
      <c r="D41" s="197" t="s">
        <v>309</v>
      </c>
      <c r="E41" s="238" t="s">
        <v>34</v>
      </c>
      <c r="F41" s="190" t="s">
        <v>45</v>
      </c>
      <c r="G41" s="238" t="s">
        <v>30</v>
      </c>
      <c r="H41" s="607" t="s">
        <v>41</v>
      </c>
      <c r="I41" s="607" t="s">
        <v>41</v>
      </c>
      <c r="J41" s="607" t="s">
        <v>41</v>
      </c>
      <c r="K41" s="239">
        <v>0.85</v>
      </c>
      <c r="L41" s="239">
        <v>0.85</v>
      </c>
      <c r="M41" s="607" t="s">
        <v>41</v>
      </c>
      <c r="N41" s="606" t="s">
        <v>401</v>
      </c>
      <c r="O41" s="238" t="s">
        <v>21</v>
      </c>
      <c r="P41" s="239">
        <v>1</v>
      </c>
    </row>
    <row r="43" spans="2:16" x14ac:dyDescent="0.35">
      <c r="B43" s="187" t="s">
        <v>175</v>
      </c>
    </row>
    <row r="44" spans="2:16" s="188" customFormat="1" ht="12" x14ac:dyDescent="0.3">
      <c r="B44" s="188" t="s">
        <v>310</v>
      </c>
    </row>
    <row r="45" spans="2:16" s="188" customFormat="1" ht="12" x14ac:dyDescent="0.3">
      <c r="B45" s="188" t="s">
        <v>311</v>
      </c>
    </row>
    <row r="46" spans="2:16" s="188" customFormat="1" ht="12" x14ac:dyDescent="0.3">
      <c r="B46" s="655" t="s">
        <v>312</v>
      </c>
      <c r="C46" s="656"/>
      <c r="D46" s="656"/>
    </row>
    <row r="47" spans="2:16" s="188" customFormat="1" ht="12" x14ac:dyDescent="0.3">
      <c r="B47" s="655" t="s">
        <v>313</v>
      </c>
      <c r="C47" s="656"/>
      <c r="D47" s="656"/>
    </row>
    <row r="48" spans="2:16" s="188" customFormat="1" ht="12" x14ac:dyDescent="0.3">
      <c r="B48" s="617" t="s">
        <v>314</v>
      </c>
    </row>
    <row r="49" spans="2:16" s="188" customFormat="1" ht="12" x14ac:dyDescent="0.3">
      <c r="B49" s="188" t="s">
        <v>315</v>
      </c>
    </row>
    <row r="50" spans="2:16" s="188" customFormat="1" ht="12" x14ac:dyDescent="0.3">
      <c r="B50" s="188" t="s">
        <v>316</v>
      </c>
    </row>
    <row r="51" spans="2:16" s="188" customFormat="1" ht="12" x14ac:dyDescent="0.3">
      <c r="B51" s="617" t="s">
        <v>402</v>
      </c>
    </row>
    <row r="52" spans="2:16" s="188" customFormat="1" ht="12" x14ac:dyDescent="0.3">
      <c r="B52" s="188" t="s">
        <v>317</v>
      </c>
    </row>
    <row r="53" spans="2:16" s="188" customFormat="1" ht="12" x14ac:dyDescent="0.3">
      <c r="B53" s="617" t="s">
        <v>318</v>
      </c>
      <c r="C53" s="262"/>
    </row>
    <row r="54" spans="2:16" x14ac:dyDescent="0.35">
      <c r="C54" s="185"/>
      <c r="D54" s="185"/>
      <c r="E54" s="185"/>
      <c r="F54" s="185"/>
      <c r="G54" s="185"/>
      <c r="H54" s="185"/>
      <c r="I54" s="185"/>
      <c r="J54" s="185"/>
      <c r="K54" s="185"/>
      <c r="L54" s="185"/>
      <c r="M54" s="185"/>
      <c r="N54" s="185"/>
      <c r="O54" s="185"/>
      <c r="P54" s="185"/>
    </row>
  </sheetData>
  <sheetProtection algorithmName="SHA-512" hashValue="tASzHSInz1vJHPYhTauP7L2z7mJh2vIGq91iuEiOESrBqgwnfpRT6USFlENdXnuTl4kFhkxY5v3CVAZPJzs0RQ==" saltValue="uM86v3WYwhPE+QV8PgMeTg==" spinCount="100000" sheet="1" objects="1" scenarios="1"/>
  <mergeCells count="18">
    <mergeCell ref="B12:B24"/>
    <mergeCell ref="B34:B41"/>
    <mergeCell ref="C34:C41"/>
    <mergeCell ref="C12:C19"/>
    <mergeCell ref="C20:C24"/>
    <mergeCell ref="B25:B30"/>
    <mergeCell ref="C31:C33"/>
    <mergeCell ref="B31:B33"/>
    <mergeCell ref="C25:C27"/>
    <mergeCell ref="C28:C29"/>
    <mergeCell ref="O9:P9"/>
    <mergeCell ref="D9:D10"/>
    <mergeCell ref="E9:E10"/>
    <mergeCell ref="B9:C10"/>
    <mergeCell ref="G9:G10"/>
    <mergeCell ref="H9:I9"/>
    <mergeCell ref="J9:N9"/>
    <mergeCell ref="F9:F10"/>
  </mergeCells>
  <hyperlinks>
    <hyperlink ref="B7" r:id="rId1" xr:uid="{27281B86-C313-4DDC-9B7C-2DC8946EB22F}"/>
    <hyperlink ref="B7:C7" r:id="rId2" display="See here for latest Plan for Better report" xr:uid="{1061DF0D-5279-4581-B090-8BD59EEA6DDF}"/>
    <hyperlink ref="B47" r:id="rId3" display="https://togetherwith.co.uk/news-and-articles/plan-for-better/bltcc81cac6522ecedc/article/blt7995cc3d765b4bfb" xr:uid="{9EFFD89D-A3DF-4825-BDCB-D7EB32C48070}"/>
    <hyperlink ref="B46" r:id="rId4" xr:uid="{FF6F04FF-205E-4E77-9DB3-0C56F00BEF24}"/>
    <hyperlink ref="B7:D7" r:id="rId5" display="See here for latest Plan for Better report" xr:uid="{2DAE5F11-9BCD-4F2B-92C8-206DC78EA316}"/>
  </hyperlinks>
  <pageMargins left="0.7" right="0.7" top="0.75" bottom="0.75" header="0.3" footer="0.3"/>
  <drawing r:id="rId6"/>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D7B0C1-AF5B-49C2-9AD9-05934CCD8634}">
  <sheetPr>
    <tabColor rgb="FFFEAF6E"/>
  </sheetPr>
  <dimension ref="A1:Q21"/>
  <sheetViews>
    <sheetView showGridLines="0" zoomScaleNormal="100" workbookViewId="0">
      <pane ySplit="9" topLeftCell="A10" activePane="bottomLeft" state="frozen"/>
      <selection pane="bottomLeft"/>
    </sheetView>
  </sheetViews>
  <sheetFormatPr defaultRowHeight="14.5" x14ac:dyDescent="0.35"/>
  <cols>
    <col min="1" max="1" width="2.54296875" customWidth="1"/>
    <col min="2" max="2" width="15.453125" customWidth="1"/>
    <col min="3" max="3" width="34" customWidth="1"/>
    <col min="4" max="4" width="10.54296875" customWidth="1"/>
    <col min="6" max="6" width="17.26953125" customWidth="1"/>
    <col min="7" max="7" width="39.7265625" customWidth="1"/>
    <col min="8" max="12" width="10.54296875" customWidth="1"/>
  </cols>
  <sheetData>
    <row r="1" spans="1:17" x14ac:dyDescent="0.35">
      <c r="A1" s="101"/>
      <c r="E1" s="92"/>
      <c r="F1" s="92"/>
      <c r="G1" s="92"/>
      <c r="H1" s="92"/>
      <c r="I1" s="92"/>
      <c r="J1" s="92"/>
    </row>
    <row r="3" spans="1:17" ht="30" customHeight="1" x14ac:dyDescent="0.35">
      <c r="C3" s="300" t="s">
        <v>319</v>
      </c>
      <c r="D3" s="301"/>
      <c r="E3" s="301"/>
      <c r="F3" s="301"/>
      <c r="G3" s="301"/>
      <c r="H3" s="301"/>
      <c r="I3" s="107"/>
      <c r="J3" s="107"/>
    </row>
    <row r="4" spans="1:17" ht="38.25" customHeight="1" x14ac:dyDescent="0.35">
      <c r="C4" s="302" t="s">
        <v>320</v>
      </c>
      <c r="D4" s="302"/>
      <c r="E4" s="302"/>
      <c r="F4" s="302"/>
      <c r="G4" s="302"/>
      <c r="H4" s="302"/>
      <c r="I4" s="108"/>
      <c r="J4" s="108"/>
      <c r="K4" s="76"/>
      <c r="L4" s="76"/>
      <c r="M4" s="76"/>
      <c r="N4" s="76"/>
      <c r="O4" s="76"/>
      <c r="P4" s="76"/>
      <c r="Q4" s="76"/>
    </row>
    <row r="5" spans="1:17" ht="1.4" customHeight="1" x14ac:dyDescent="0.35">
      <c r="B5" s="23"/>
      <c r="C5" s="23"/>
      <c r="D5" s="23"/>
      <c r="E5" s="23"/>
      <c r="F5" s="23"/>
      <c r="G5" s="23"/>
      <c r="H5" s="23"/>
      <c r="I5" s="23"/>
      <c r="J5" s="23"/>
      <c r="K5" s="23"/>
      <c r="L5" s="23"/>
    </row>
    <row r="6" spans="1:17" x14ac:dyDescent="0.35">
      <c r="E6" s="1"/>
    </row>
    <row r="7" spans="1:17" x14ac:dyDescent="0.35">
      <c r="B7" s="653" t="s">
        <v>321</v>
      </c>
      <c r="C7" s="654"/>
      <c r="D7" s="654"/>
      <c r="F7" s="621"/>
      <c r="G7" s="622"/>
      <c r="H7" s="622"/>
      <c r="I7" s="622"/>
      <c r="J7" s="622"/>
      <c r="K7" s="622"/>
    </row>
    <row r="9" spans="1:17" ht="22.5" customHeight="1" thickBot="1" x14ac:dyDescent="0.4">
      <c r="B9" s="25" t="s">
        <v>6</v>
      </c>
      <c r="C9" s="25" t="s">
        <v>8</v>
      </c>
      <c r="D9" s="25" t="s">
        <v>21</v>
      </c>
      <c r="F9" s="25" t="s">
        <v>6</v>
      </c>
      <c r="G9" s="25" t="s">
        <v>8</v>
      </c>
      <c r="H9" s="25" t="s">
        <v>17</v>
      </c>
      <c r="I9" s="25" t="s">
        <v>18</v>
      </c>
      <c r="J9" s="25" t="s">
        <v>19</v>
      </c>
      <c r="K9" s="25" t="s">
        <v>20</v>
      </c>
      <c r="L9" s="623" t="s">
        <v>21</v>
      </c>
    </row>
    <row r="10" spans="1:17" ht="29.25" customHeight="1" x14ac:dyDescent="0.35">
      <c r="B10" s="79" t="s">
        <v>322</v>
      </c>
      <c r="C10" s="80" t="s">
        <v>323</v>
      </c>
      <c r="D10" s="618">
        <f>D12+D13</f>
        <v>139087</v>
      </c>
      <c r="F10" s="79" t="s">
        <v>158</v>
      </c>
      <c r="G10" s="80" t="s">
        <v>324</v>
      </c>
      <c r="H10" s="93">
        <v>68</v>
      </c>
      <c r="I10" s="93">
        <v>68</v>
      </c>
      <c r="J10" s="93">
        <v>71</v>
      </c>
      <c r="K10" s="178">
        <v>69</v>
      </c>
      <c r="L10" s="624">
        <v>71</v>
      </c>
    </row>
    <row r="11" spans="1:17" ht="19.5" customHeight="1" x14ac:dyDescent="0.35">
      <c r="B11" s="325" t="s">
        <v>325</v>
      </c>
      <c r="C11" s="82" t="s">
        <v>326</v>
      </c>
      <c r="D11" s="619"/>
      <c r="F11" s="81" t="s">
        <v>161</v>
      </c>
      <c r="G11" s="86" t="s">
        <v>327</v>
      </c>
      <c r="H11" s="94">
        <v>8.5000000000000006E-2</v>
      </c>
      <c r="I11" s="95">
        <v>8.5000000000000006E-2</v>
      </c>
      <c r="J11" s="95">
        <v>8.4000000000000005E-2</v>
      </c>
      <c r="K11" s="179">
        <v>7.4999999999999997E-2</v>
      </c>
      <c r="L11" s="95">
        <v>6.6000000000000003E-2</v>
      </c>
    </row>
    <row r="12" spans="1:17" ht="19.5" customHeight="1" x14ac:dyDescent="0.35">
      <c r="B12" s="325"/>
      <c r="C12" s="83" t="s">
        <v>328</v>
      </c>
      <c r="D12" s="620">
        <v>68707</v>
      </c>
      <c r="F12" s="81" t="s">
        <v>161</v>
      </c>
      <c r="G12" s="86" t="s">
        <v>329</v>
      </c>
      <c r="H12" s="94">
        <v>4.7E-2</v>
      </c>
      <c r="I12" s="95">
        <v>6.3E-2</v>
      </c>
      <c r="J12" s="95">
        <v>6.7000000000000004E-2</v>
      </c>
      <c r="K12" s="179">
        <v>6.0999999999999999E-2</v>
      </c>
      <c r="L12" s="95">
        <v>6.5000000000000002E-2</v>
      </c>
    </row>
    <row r="13" spans="1:17" ht="19.5" customHeight="1" x14ac:dyDescent="0.35">
      <c r="B13" s="325"/>
      <c r="C13" s="83" t="s">
        <v>330</v>
      </c>
      <c r="D13" s="620">
        <v>70380</v>
      </c>
      <c r="F13" s="81" t="s">
        <v>161</v>
      </c>
      <c r="G13" s="86" t="s">
        <v>331</v>
      </c>
      <c r="H13" s="94">
        <v>-8.9999999999999993E-3</v>
      </c>
      <c r="I13" s="95">
        <v>-1.6E-2</v>
      </c>
      <c r="J13" s="95">
        <v>-2.9000000000000001E-2</v>
      </c>
      <c r="K13" s="179">
        <v>-3.4000000000000002E-2</v>
      </c>
      <c r="L13" s="95">
        <v>-3.3000000000000002E-2</v>
      </c>
    </row>
    <row r="14" spans="1:17" ht="19.5" customHeight="1" x14ac:dyDescent="0.35">
      <c r="B14" s="326"/>
      <c r="C14" s="85"/>
      <c r="D14" s="177"/>
      <c r="F14" s="84" t="s">
        <v>161</v>
      </c>
      <c r="G14" s="87" t="s">
        <v>332</v>
      </c>
      <c r="H14" s="96">
        <v>0.52652128812690124</v>
      </c>
      <c r="I14" s="96">
        <v>0.51963861026121483</v>
      </c>
      <c r="J14" s="96">
        <v>0.51345472666298531</v>
      </c>
      <c r="K14" s="180">
        <v>0.5056918956733113</v>
      </c>
      <c r="L14" s="96">
        <f>D12/D10</f>
        <v>0.49398577868528332</v>
      </c>
    </row>
    <row r="15" spans="1:17" ht="34" customHeight="1" x14ac:dyDescent="0.35">
      <c r="B15" s="99" t="s">
        <v>333</v>
      </c>
      <c r="C15" s="100"/>
      <c r="D15" s="100"/>
      <c r="F15" s="327" t="s">
        <v>334</v>
      </c>
      <c r="G15" s="327"/>
      <c r="H15" s="327"/>
      <c r="I15" s="327"/>
      <c r="J15" s="327"/>
      <c r="K15" s="327"/>
      <c r="L15" s="327"/>
      <c r="N15" s="97"/>
    </row>
    <row r="16" spans="1:17" ht="16.5" customHeight="1" x14ac:dyDescent="0.35">
      <c r="F16" s="653" t="s">
        <v>335</v>
      </c>
      <c r="G16" s="654"/>
      <c r="H16" s="654"/>
      <c r="I16" s="654"/>
      <c r="J16" s="654"/>
      <c r="K16" s="654"/>
    </row>
    <row r="18" ht="23.15" customHeight="1" x14ac:dyDescent="0.35"/>
    <row r="19" ht="23.15" customHeight="1" x14ac:dyDescent="0.35"/>
    <row r="20" ht="23.15" customHeight="1" x14ac:dyDescent="0.35"/>
    <row r="21" ht="23.15" customHeight="1" x14ac:dyDescent="0.35"/>
  </sheetData>
  <sheetProtection algorithmName="SHA-512" hashValue="uVOW3isMfhy3Fzku62Grf3WGyZ/zhxdS77Mz6YUg4+4Tkto3UFp4GO8ao9HMzfJ77jXxD1xcC9JzmRO9IyolBw==" saltValue="OIsM45nxLwBHmpnEO5IoWA==" spinCount="100000" sheet="1" objects="1" scenarios="1"/>
  <mergeCells count="4">
    <mergeCell ref="B11:B14"/>
    <mergeCell ref="C3:H3"/>
    <mergeCell ref="C4:H4"/>
    <mergeCell ref="F15:L15"/>
  </mergeCells>
  <hyperlinks>
    <hyperlink ref="F16" r:id="rId1" xr:uid="{7A30D036-28D8-4DE7-8C8C-64CF76934BA9}"/>
    <hyperlink ref="B7" r:id="rId2" xr:uid="{0DA03916-ACDF-4C8B-A5C1-7F2297DB451D}"/>
  </hyperlinks>
  <pageMargins left="0.7" right="0.7" top="0.75" bottom="0.75" header="0.3" footer="0.3"/>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A81FE6-979F-4EA5-A146-21E9A11C1EFD}">
  <sheetPr>
    <tabColor rgb="FFFECDA4"/>
  </sheetPr>
  <dimension ref="A1:M70"/>
  <sheetViews>
    <sheetView showGridLines="0" zoomScaleNormal="100" workbookViewId="0">
      <pane ySplit="10" topLeftCell="A11" activePane="bottomLeft" state="frozen"/>
      <selection pane="bottomLeft"/>
    </sheetView>
  </sheetViews>
  <sheetFormatPr defaultRowHeight="14.5" x14ac:dyDescent="0.35"/>
  <cols>
    <col min="1" max="1" width="2.54296875" customWidth="1"/>
    <col min="2" max="2" width="12.453125" style="105" customWidth="1"/>
    <col min="3" max="3" width="45.54296875" style="34" customWidth="1"/>
    <col min="4" max="5" width="22.26953125" customWidth="1"/>
    <col min="6" max="6" width="94.7265625" style="34" customWidth="1"/>
    <col min="7" max="7" width="2.54296875" customWidth="1"/>
  </cols>
  <sheetData>
    <row r="1" spans="1:13" x14ac:dyDescent="0.35">
      <c r="A1" s="218"/>
      <c r="B1" s="218"/>
      <c r="C1" s="218"/>
      <c r="D1" s="218"/>
      <c r="E1" s="218"/>
      <c r="F1" s="92"/>
    </row>
    <row r="3" spans="1:13" ht="60" customHeight="1" x14ac:dyDescent="0.35">
      <c r="C3" s="329" t="s">
        <v>336</v>
      </c>
      <c r="D3" s="329"/>
      <c r="E3" s="329"/>
      <c r="F3" s="329"/>
      <c r="G3" s="77"/>
    </row>
    <row r="4" spans="1:13" ht="18.649999999999999" customHeight="1" x14ac:dyDescent="0.35">
      <c r="C4" s="329"/>
      <c r="D4" s="329"/>
      <c r="E4" s="329"/>
      <c r="F4" s="329"/>
    </row>
    <row r="5" spans="1:13" ht="17.5" customHeight="1" x14ac:dyDescent="0.35">
      <c r="B5" s="291" t="s">
        <v>337</v>
      </c>
      <c r="C5" s="291"/>
      <c r="D5" s="291"/>
      <c r="E5" s="291"/>
      <c r="F5" s="291"/>
      <c r="G5" s="76"/>
      <c r="H5" s="76"/>
      <c r="I5" s="76"/>
      <c r="J5" s="76"/>
      <c r="K5" s="76"/>
      <c r="L5" s="76"/>
      <c r="M5" s="76"/>
    </row>
    <row r="6" spans="1:13" ht="1" customHeight="1" x14ac:dyDescent="0.35">
      <c r="B6" s="103"/>
      <c r="C6" s="23"/>
      <c r="D6" s="23"/>
      <c r="E6" s="23"/>
      <c r="F6" s="23"/>
      <c r="G6" s="3"/>
      <c r="H6" s="3"/>
      <c r="I6" s="76"/>
    </row>
    <row r="7" spans="1:13" ht="11.25" customHeight="1" x14ac:dyDescent="0.35">
      <c r="C7"/>
      <c r="F7" s="1"/>
      <c r="I7" s="76"/>
    </row>
    <row r="8" spans="1:13" s="3" customFormat="1" x14ac:dyDescent="0.35">
      <c r="B8" s="152" t="s">
        <v>3</v>
      </c>
      <c r="C8" s="572"/>
      <c r="D8" s="572"/>
      <c r="E8" s="621"/>
      <c r="F8" s="572"/>
      <c r="L8" s="78"/>
    </row>
    <row r="10" spans="1:13" ht="20.25" customHeight="1" thickBot="1" x14ac:dyDescent="0.4">
      <c r="B10" s="106" t="s">
        <v>6</v>
      </c>
      <c r="C10" s="24" t="s">
        <v>8</v>
      </c>
      <c r="D10" s="24" t="s">
        <v>9</v>
      </c>
      <c r="E10" s="625" t="s">
        <v>10</v>
      </c>
      <c r="F10" s="24" t="s">
        <v>29</v>
      </c>
    </row>
    <row r="11" spans="1:13" ht="46.5" customHeight="1" x14ac:dyDescent="0.35">
      <c r="B11" s="112" t="s">
        <v>24</v>
      </c>
      <c r="C11" s="116" t="s">
        <v>26</v>
      </c>
      <c r="D11" s="182" t="s">
        <v>27</v>
      </c>
      <c r="E11" s="182" t="s">
        <v>28</v>
      </c>
      <c r="F11" s="657" t="s">
        <v>415</v>
      </c>
      <c r="K11" s="91"/>
    </row>
    <row r="12" spans="1:13" ht="75.650000000000006" customHeight="1" x14ac:dyDescent="0.35">
      <c r="B12" s="113" t="s">
        <v>24</v>
      </c>
      <c r="C12" s="124" t="s">
        <v>35</v>
      </c>
      <c r="D12" s="147" t="s">
        <v>34</v>
      </c>
      <c r="E12" s="146" t="s">
        <v>28</v>
      </c>
      <c r="F12" s="658" t="s">
        <v>416</v>
      </c>
    </row>
    <row r="13" spans="1:13" ht="57" customHeight="1" x14ac:dyDescent="0.35">
      <c r="B13" s="115" t="s">
        <v>38</v>
      </c>
      <c r="C13" s="116" t="s">
        <v>40</v>
      </c>
      <c r="D13" s="182" t="s">
        <v>27</v>
      </c>
      <c r="E13" s="626" t="s">
        <v>28</v>
      </c>
      <c r="F13" s="659" t="s">
        <v>417</v>
      </c>
      <c r="H13" s="225"/>
    </row>
    <row r="14" spans="1:13" ht="62.5" customHeight="1" x14ac:dyDescent="0.35">
      <c r="B14" s="117" t="s">
        <v>38</v>
      </c>
      <c r="C14" s="118" t="s">
        <v>379</v>
      </c>
      <c r="D14" s="145" t="s">
        <v>43</v>
      </c>
      <c r="E14" s="149" t="s">
        <v>28</v>
      </c>
      <c r="F14" s="265" t="s">
        <v>403</v>
      </c>
    </row>
    <row r="15" spans="1:13" ht="26" x14ac:dyDescent="0.35">
      <c r="B15" s="117" t="s">
        <v>38</v>
      </c>
      <c r="C15" s="118" t="s">
        <v>44</v>
      </c>
      <c r="D15" s="145" t="s">
        <v>43</v>
      </c>
      <c r="E15" s="149" t="s">
        <v>45</v>
      </c>
      <c r="F15" s="265" t="s">
        <v>338</v>
      </c>
    </row>
    <row r="16" spans="1:13" ht="25" customHeight="1" x14ac:dyDescent="0.35">
      <c r="B16" s="117" t="s">
        <v>38</v>
      </c>
      <c r="C16" s="119" t="s">
        <v>46</v>
      </c>
      <c r="D16" s="133"/>
      <c r="E16" s="133"/>
      <c r="F16" s="330" t="s">
        <v>404</v>
      </c>
    </row>
    <row r="17" spans="2:6" ht="24" customHeight="1" x14ac:dyDescent="0.35">
      <c r="B17" s="117" t="s">
        <v>38</v>
      </c>
      <c r="C17" s="120" t="s">
        <v>339</v>
      </c>
      <c r="D17" s="146" t="s">
        <v>43</v>
      </c>
      <c r="E17" s="146" t="s">
        <v>28</v>
      </c>
      <c r="F17" s="331"/>
    </row>
    <row r="18" spans="2:6" ht="24" customHeight="1" x14ac:dyDescent="0.35">
      <c r="B18" s="117" t="s">
        <v>38</v>
      </c>
      <c r="C18" s="120" t="s">
        <v>380</v>
      </c>
      <c r="D18" s="146" t="s">
        <v>43</v>
      </c>
      <c r="E18" s="146" t="s">
        <v>28</v>
      </c>
      <c r="F18" s="331"/>
    </row>
    <row r="19" spans="2:6" ht="29.15" customHeight="1" x14ac:dyDescent="0.35">
      <c r="B19" s="117" t="s">
        <v>38</v>
      </c>
      <c r="C19" s="125" t="s">
        <v>57</v>
      </c>
      <c r="D19" s="627" t="s">
        <v>43</v>
      </c>
      <c r="E19" s="627" t="s">
        <v>45</v>
      </c>
      <c r="F19" s="332"/>
    </row>
    <row r="20" spans="2:6" ht="34.5" customHeight="1" x14ac:dyDescent="0.35">
      <c r="B20" s="258" t="s">
        <v>38</v>
      </c>
      <c r="C20" s="249" t="s">
        <v>60</v>
      </c>
      <c r="D20" s="251" t="s">
        <v>61</v>
      </c>
      <c r="E20" s="251" t="s">
        <v>45</v>
      </c>
      <c r="F20" s="266" t="s">
        <v>340</v>
      </c>
    </row>
    <row r="21" spans="2:6" ht="59.5" customHeight="1" x14ac:dyDescent="0.35">
      <c r="B21" s="115" t="s">
        <v>62</v>
      </c>
      <c r="C21" s="124" t="s">
        <v>64</v>
      </c>
      <c r="D21" s="628" t="s">
        <v>65</v>
      </c>
      <c r="E21" s="628" t="s">
        <v>28</v>
      </c>
      <c r="F21" s="270" t="s">
        <v>405</v>
      </c>
    </row>
    <row r="22" spans="2:6" ht="54.5" customHeight="1" x14ac:dyDescent="0.35">
      <c r="B22" s="115"/>
      <c r="C22" s="121" t="s">
        <v>64</v>
      </c>
      <c r="D22" s="183" t="s">
        <v>67</v>
      </c>
      <c r="E22" s="183" t="s">
        <v>68</v>
      </c>
      <c r="F22" s="263" t="s">
        <v>341</v>
      </c>
    </row>
    <row r="23" spans="2:6" ht="58.5" customHeight="1" x14ac:dyDescent="0.35">
      <c r="B23" s="117" t="s">
        <v>72</v>
      </c>
      <c r="C23" s="222" t="s">
        <v>73</v>
      </c>
      <c r="D23" s="224" t="s">
        <v>34</v>
      </c>
      <c r="E23" s="224" t="s">
        <v>28</v>
      </c>
      <c r="F23" s="267" t="s">
        <v>342</v>
      </c>
    </row>
    <row r="24" spans="2:6" ht="67" customHeight="1" x14ac:dyDescent="0.35">
      <c r="B24" s="117" t="s">
        <v>72</v>
      </c>
      <c r="C24" s="222" t="s">
        <v>74</v>
      </c>
      <c r="D24" s="224" t="s">
        <v>34</v>
      </c>
      <c r="E24" s="224" t="s">
        <v>28</v>
      </c>
      <c r="F24" s="267" t="s">
        <v>343</v>
      </c>
    </row>
    <row r="25" spans="2:6" ht="66.5" customHeight="1" x14ac:dyDescent="0.35">
      <c r="B25" s="117"/>
      <c r="C25" s="629" t="s">
        <v>75</v>
      </c>
      <c r="D25" s="224" t="s">
        <v>65</v>
      </c>
      <c r="E25" s="224" t="s">
        <v>28</v>
      </c>
      <c r="F25" s="267" t="s">
        <v>406</v>
      </c>
    </row>
    <row r="26" spans="2:6" ht="63" customHeight="1" x14ac:dyDescent="0.35">
      <c r="B26" s="117" t="s">
        <v>72</v>
      </c>
      <c r="C26" s="222" t="s">
        <v>76</v>
      </c>
      <c r="D26" s="224" t="s">
        <v>67</v>
      </c>
      <c r="E26" s="224" t="s">
        <v>68</v>
      </c>
      <c r="F26" s="267" t="s">
        <v>414</v>
      </c>
    </row>
    <row r="27" spans="2:6" ht="56" customHeight="1" x14ac:dyDescent="0.35">
      <c r="B27" s="117"/>
      <c r="C27" s="629" t="s">
        <v>80</v>
      </c>
      <c r="D27" s="224" t="s">
        <v>65</v>
      </c>
      <c r="E27" s="224" t="s">
        <v>28</v>
      </c>
      <c r="F27" s="267" t="s">
        <v>407</v>
      </c>
    </row>
    <row r="28" spans="2:6" ht="50.5" customHeight="1" x14ac:dyDescent="0.35">
      <c r="B28" s="117" t="s">
        <v>72</v>
      </c>
      <c r="C28" s="222" t="s">
        <v>81</v>
      </c>
      <c r="D28" s="224" t="s">
        <v>67</v>
      </c>
      <c r="E28" s="224" t="s">
        <v>68</v>
      </c>
      <c r="F28" s="267" t="s">
        <v>344</v>
      </c>
    </row>
    <row r="29" spans="2:6" ht="55" customHeight="1" x14ac:dyDescent="0.35">
      <c r="B29" s="117"/>
      <c r="C29" s="629" t="s">
        <v>82</v>
      </c>
      <c r="D29" s="224" t="s">
        <v>65</v>
      </c>
      <c r="E29" s="224" t="s">
        <v>28</v>
      </c>
      <c r="F29" s="267" t="s">
        <v>408</v>
      </c>
    </row>
    <row r="30" spans="2:6" ht="41.5" customHeight="1" x14ac:dyDescent="0.35">
      <c r="B30" s="117" t="s">
        <v>72</v>
      </c>
      <c r="C30" s="222" t="s">
        <v>83</v>
      </c>
      <c r="D30" s="224" t="s">
        <v>84</v>
      </c>
      <c r="E30" s="224" t="s">
        <v>68</v>
      </c>
      <c r="F30" s="267" t="s">
        <v>345</v>
      </c>
    </row>
    <row r="31" spans="2:6" ht="42.65" customHeight="1" x14ac:dyDescent="0.35">
      <c r="B31" s="117"/>
      <c r="C31" s="222" t="s">
        <v>85</v>
      </c>
      <c r="D31" s="224" t="s">
        <v>34</v>
      </c>
      <c r="E31" s="224" t="s">
        <v>28</v>
      </c>
      <c r="F31" s="267" t="s">
        <v>346</v>
      </c>
    </row>
    <row r="32" spans="2:6" ht="50" customHeight="1" x14ac:dyDescent="0.35">
      <c r="B32" s="117"/>
      <c r="C32" s="222" t="s">
        <v>86</v>
      </c>
      <c r="D32" s="224" t="s">
        <v>34</v>
      </c>
      <c r="E32" s="224" t="s">
        <v>28</v>
      </c>
      <c r="F32" s="267" t="s">
        <v>347</v>
      </c>
    </row>
    <row r="33" spans="2:8" ht="42.65" customHeight="1" x14ac:dyDescent="0.35">
      <c r="B33" s="117"/>
      <c r="C33" s="118" t="s">
        <v>87</v>
      </c>
      <c r="D33" s="224" t="s">
        <v>34</v>
      </c>
      <c r="E33" s="224" t="s">
        <v>28</v>
      </c>
      <c r="F33" s="267" t="s">
        <v>348</v>
      </c>
    </row>
    <row r="34" spans="2:8" ht="40" customHeight="1" x14ac:dyDescent="0.35">
      <c r="B34" s="117" t="s">
        <v>72</v>
      </c>
      <c r="C34" s="223" t="s">
        <v>88</v>
      </c>
      <c r="D34" s="224" t="s">
        <v>34</v>
      </c>
      <c r="E34" s="224" t="s">
        <v>28</v>
      </c>
      <c r="F34" s="267" t="s">
        <v>349</v>
      </c>
    </row>
    <row r="35" spans="2:8" ht="34.5" customHeight="1" x14ac:dyDescent="0.35">
      <c r="B35" s="117" t="s">
        <v>72</v>
      </c>
      <c r="C35" s="223" t="s">
        <v>91</v>
      </c>
      <c r="D35" s="224" t="s">
        <v>34</v>
      </c>
      <c r="E35" s="224" t="s">
        <v>28</v>
      </c>
      <c r="F35" s="267" t="s">
        <v>350</v>
      </c>
    </row>
    <row r="36" spans="2:8" ht="34.5" customHeight="1" x14ac:dyDescent="0.35">
      <c r="B36" s="117" t="s">
        <v>72</v>
      </c>
      <c r="C36" s="121" t="s">
        <v>351</v>
      </c>
      <c r="D36" s="146" t="s">
        <v>94</v>
      </c>
      <c r="E36" s="146" t="s">
        <v>28</v>
      </c>
      <c r="F36" s="263" t="s">
        <v>352</v>
      </c>
    </row>
    <row r="37" spans="2:8" ht="34.5" customHeight="1" x14ac:dyDescent="0.35">
      <c r="B37" s="109" t="s">
        <v>95</v>
      </c>
      <c r="C37" s="111" t="s">
        <v>97</v>
      </c>
      <c r="D37" s="630" t="s">
        <v>98</v>
      </c>
      <c r="E37" s="630" t="s">
        <v>28</v>
      </c>
      <c r="F37" s="75" t="s">
        <v>353</v>
      </c>
    </row>
    <row r="38" spans="2:8" ht="261" customHeight="1" x14ac:dyDescent="0.35">
      <c r="B38" s="112" t="s">
        <v>101</v>
      </c>
      <c r="C38" s="116" t="s">
        <v>103</v>
      </c>
      <c r="D38" s="182" t="s">
        <v>104</v>
      </c>
      <c r="E38" s="626" t="s">
        <v>28</v>
      </c>
      <c r="F38" s="264" t="s">
        <v>409</v>
      </c>
    </row>
    <row r="39" spans="2:8" ht="179.15" customHeight="1" x14ac:dyDescent="0.35">
      <c r="B39" s="113" t="s">
        <v>101</v>
      </c>
      <c r="C39" s="114" t="s">
        <v>107</v>
      </c>
      <c r="D39" s="631" t="s">
        <v>108</v>
      </c>
      <c r="E39" s="631" t="s">
        <v>28</v>
      </c>
      <c r="F39" s="272" t="s">
        <v>410</v>
      </c>
    </row>
    <row r="40" spans="2:8" ht="117" customHeight="1" x14ac:dyDescent="0.35">
      <c r="B40" s="115" t="s">
        <v>109</v>
      </c>
      <c r="C40" s="632" t="s">
        <v>110</v>
      </c>
      <c r="D40" s="633" t="s">
        <v>34</v>
      </c>
      <c r="E40" s="633" t="s">
        <v>28</v>
      </c>
      <c r="F40" s="632" t="s">
        <v>378</v>
      </c>
    </row>
    <row r="41" spans="2:8" ht="76" customHeight="1" x14ac:dyDescent="0.35">
      <c r="B41" s="113"/>
      <c r="C41" s="634" t="s">
        <v>355</v>
      </c>
      <c r="D41" s="10" t="s">
        <v>113</v>
      </c>
      <c r="E41" s="635" t="s">
        <v>28</v>
      </c>
      <c r="F41" s="263" t="s">
        <v>356</v>
      </c>
    </row>
    <row r="42" spans="2:8" ht="172.5" customHeight="1" x14ac:dyDescent="0.35">
      <c r="B42" s="112" t="s">
        <v>115</v>
      </c>
      <c r="C42" s="123" t="s">
        <v>117</v>
      </c>
      <c r="D42" s="182" t="s">
        <v>104</v>
      </c>
      <c r="E42" s="626" t="s">
        <v>28</v>
      </c>
      <c r="F42" s="264" t="s">
        <v>411</v>
      </c>
    </row>
    <row r="43" spans="2:8" ht="114.5" customHeight="1" x14ac:dyDescent="0.35">
      <c r="B43" s="117" t="s">
        <v>119</v>
      </c>
      <c r="C43" s="151" t="s">
        <v>121</v>
      </c>
      <c r="D43" s="636" t="s">
        <v>108</v>
      </c>
      <c r="E43" s="636" t="s">
        <v>28</v>
      </c>
      <c r="F43" s="268" t="s">
        <v>412</v>
      </c>
    </row>
    <row r="44" spans="2:8" ht="123" customHeight="1" x14ac:dyDescent="0.35">
      <c r="B44" s="258" t="s">
        <v>119</v>
      </c>
      <c r="C44" s="260" t="s">
        <v>123</v>
      </c>
      <c r="D44" s="637" t="s">
        <v>108</v>
      </c>
      <c r="E44" s="637" t="s">
        <v>28</v>
      </c>
      <c r="F44" s="650" t="s">
        <v>354</v>
      </c>
    </row>
    <row r="45" spans="2:8" ht="151.5" customHeight="1" x14ac:dyDescent="0.35">
      <c r="B45" s="261" t="s">
        <v>125</v>
      </c>
      <c r="C45" s="256" t="s">
        <v>127</v>
      </c>
      <c r="D45" s="638" t="s">
        <v>34</v>
      </c>
      <c r="E45" s="638" t="s">
        <v>28</v>
      </c>
      <c r="F45" s="639" t="s">
        <v>357</v>
      </c>
      <c r="H45" s="100"/>
    </row>
    <row r="46" spans="2:8" ht="51" customHeight="1" x14ac:dyDescent="0.35">
      <c r="B46" s="115" t="s">
        <v>134</v>
      </c>
      <c r="C46" s="121" t="s">
        <v>130</v>
      </c>
      <c r="D46" s="183" t="s">
        <v>131</v>
      </c>
      <c r="E46" s="183" t="s">
        <v>28</v>
      </c>
      <c r="F46" s="263" t="s">
        <v>358</v>
      </c>
    </row>
    <row r="47" spans="2:8" ht="51" customHeight="1" x14ac:dyDescent="0.35">
      <c r="B47" s="115"/>
      <c r="C47" s="118" t="s">
        <v>132</v>
      </c>
      <c r="D47" s="640" t="s">
        <v>131</v>
      </c>
      <c r="E47" s="640" t="s">
        <v>28</v>
      </c>
      <c r="F47" s="271" t="s">
        <v>359</v>
      </c>
    </row>
    <row r="48" spans="2:8" ht="51" customHeight="1" x14ac:dyDescent="0.35">
      <c r="B48" s="115"/>
      <c r="C48" s="121" t="s">
        <v>133</v>
      </c>
      <c r="D48" s="183" t="s">
        <v>131</v>
      </c>
      <c r="E48" s="183" t="s">
        <v>45</v>
      </c>
      <c r="F48" s="263" t="s">
        <v>360</v>
      </c>
    </row>
    <row r="49" spans="2:6" ht="63.65" customHeight="1" x14ac:dyDescent="0.35">
      <c r="B49" s="113" t="s">
        <v>134</v>
      </c>
      <c r="C49" s="114" t="s">
        <v>135</v>
      </c>
      <c r="D49" s="631" t="s">
        <v>136</v>
      </c>
      <c r="E49" s="631" t="s">
        <v>28</v>
      </c>
      <c r="F49" s="641" t="s">
        <v>361</v>
      </c>
    </row>
    <row r="50" spans="2:6" ht="70" customHeight="1" x14ac:dyDescent="0.35">
      <c r="B50" s="649" t="s">
        <v>137</v>
      </c>
      <c r="C50" s="642" t="s">
        <v>139</v>
      </c>
      <c r="D50" s="182" t="s">
        <v>34</v>
      </c>
      <c r="E50" s="626" t="s">
        <v>28</v>
      </c>
      <c r="F50" s="264" t="s">
        <v>362</v>
      </c>
    </row>
    <row r="51" spans="2:6" ht="61" customHeight="1" x14ac:dyDescent="0.35">
      <c r="B51" s="113"/>
      <c r="C51" s="641" t="s">
        <v>363</v>
      </c>
      <c r="D51" s="631" t="s">
        <v>34</v>
      </c>
      <c r="E51" s="631" t="s">
        <v>28</v>
      </c>
      <c r="F51" s="272" t="s">
        <v>364</v>
      </c>
    </row>
    <row r="52" spans="2:6" ht="76.5" customHeight="1" x14ac:dyDescent="0.35">
      <c r="B52" s="115" t="s">
        <v>142</v>
      </c>
      <c r="C52" s="124" t="s">
        <v>144</v>
      </c>
      <c r="D52" s="628" t="s">
        <v>34</v>
      </c>
      <c r="E52" s="628" t="s">
        <v>28</v>
      </c>
      <c r="F52" s="270" t="s">
        <v>413</v>
      </c>
    </row>
    <row r="53" spans="2:6" ht="60" customHeight="1" x14ac:dyDescent="0.35">
      <c r="B53" s="115"/>
      <c r="C53" s="124" t="s">
        <v>146</v>
      </c>
      <c r="D53" s="628" t="s">
        <v>34</v>
      </c>
      <c r="E53" s="628" t="s">
        <v>68</v>
      </c>
      <c r="F53" s="270" t="s">
        <v>365</v>
      </c>
    </row>
    <row r="54" spans="2:6" ht="90" customHeight="1" x14ac:dyDescent="0.35">
      <c r="B54" s="117" t="s">
        <v>142</v>
      </c>
      <c r="C54" s="118" t="s">
        <v>147</v>
      </c>
      <c r="D54" s="640" t="s">
        <v>34</v>
      </c>
      <c r="E54" s="640" t="s">
        <v>28</v>
      </c>
      <c r="F54" s="271" t="s">
        <v>366</v>
      </c>
    </row>
    <row r="55" spans="2:6" ht="46.5" customHeight="1" x14ac:dyDescent="0.35">
      <c r="B55" s="117" t="s">
        <v>142</v>
      </c>
      <c r="C55" s="118" t="s">
        <v>149</v>
      </c>
      <c r="D55" s="640" t="s">
        <v>34</v>
      </c>
      <c r="E55" s="640" t="s">
        <v>28</v>
      </c>
      <c r="F55" s="271" t="s">
        <v>367</v>
      </c>
    </row>
    <row r="56" spans="2:6" ht="57.75" customHeight="1" x14ac:dyDescent="0.35">
      <c r="B56" s="117" t="s">
        <v>142</v>
      </c>
      <c r="C56" s="118" t="s">
        <v>150</v>
      </c>
      <c r="D56" s="640" t="s">
        <v>34</v>
      </c>
      <c r="E56" s="640" t="s">
        <v>28</v>
      </c>
      <c r="F56" s="271" t="s">
        <v>368</v>
      </c>
    </row>
    <row r="57" spans="2:6" ht="67" customHeight="1" x14ac:dyDescent="0.35">
      <c r="B57" s="113" t="s">
        <v>142</v>
      </c>
      <c r="C57" s="643" t="s">
        <v>151</v>
      </c>
      <c r="D57" s="644" t="s">
        <v>34</v>
      </c>
      <c r="E57" s="183" t="s">
        <v>28</v>
      </c>
      <c r="F57" s="263" t="s">
        <v>369</v>
      </c>
    </row>
    <row r="58" spans="2:6" ht="60" customHeight="1" x14ac:dyDescent="0.35">
      <c r="B58" s="112" t="s">
        <v>153</v>
      </c>
      <c r="C58" s="116" t="s">
        <v>155</v>
      </c>
      <c r="D58" s="182" t="s">
        <v>34</v>
      </c>
      <c r="E58" s="626" t="s">
        <v>28</v>
      </c>
      <c r="F58" s="264" t="s">
        <v>370</v>
      </c>
    </row>
    <row r="59" spans="2:6" ht="60" customHeight="1" x14ac:dyDescent="0.35">
      <c r="B59" s="113" t="s">
        <v>172</v>
      </c>
      <c r="C59" s="114" t="s">
        <v>157</v>
      </c>
      <c r="D59" s="631" t="s">
        <v>34</v>
      </c>
      <c r="E59" s="645" t="s">
        <v>28</v>
      </c>
      <c r="F59" s="265" t="s">
        <v>371</v>
      </c>
    </row>
    <row r="60" spans="2:6" ht="46.5" customHeight="1" x14ac:dyDescent="0.35">
      <c r="B60" s="115" t="s">
        <v>158</v>
      </c>
      <c r="C60" s="116" t="s">
        <v>160</v>
      </c>
      <c r="D60" s="182" t="s">
        <v>34</v>
      </c>
      <c r="E60" s="626" t="s">
        <v>45</v>
      </c>
      <c r="F60" s="264" t="s">
        <v>372</v>
      </c>
    </row>
    <row r="61" spans="2:6" ht="13.5" customHeight="1" x14ac:dyDescent="0.35">
      <c r="B61" s="117" t="s">
        <v>161</v>
      </c>
      <c r="C61" s="119" t="s">
        <v>163</v>
      </c>
      <c r="D61" s="645"/>
      <c r="E61" s="645" t="s">
        <v>68</v>
      </c>
      <c r="F61" s="333" t="s">
        <v>373</v>
      </c>
    </row>
    <row r="62" spans="2:6" x14ac:dyDescent="0.35">
      <c r="B62" s="117"/>
      <c r="C62" s="120" t="s">
        <v>164</v>
      </c>
      <c r="D62" s="183" t="s">
        <v>34</v>
      </c>
      <c r="E62" s="183"/>
      <c r="F62" s="328"/>
    </row>
    <row r="63" spans="2:6" x14ac:dyDescent="0.35">
      <c r="B63" s="117"/>
      <c r="C63" s="120" t="s">
        <v>166</v>
      </c>
      <c r="D63" s="183" t="s">
        <v>34</v>
      </c>
      <c r="E63" s="183"/>
      <c r="F63" s="328"/>
    </row>
    <row r="64" spans="2:6" x14ac:dyDescent="0.35">
      <c r="B64" s="117"/>
      <c r="C64" s="125" t="s">
        <v>167</v>
      </c>
      <c r="D64" s="646" t="s">
        <v>34</v>
      </c>
      <c r="E64" s="646"/>
      <c r="F64" s="334"/>
    </row>
    <row r="65" spans="2:6" ht="26.25" customHeight="1" x14ac:dyDescent="0.35">
      <c r="B65" s="117" t="s">
        <v>161</v>
      </c>
      <c r="C65" s="647" t="s">
        <v>168</v>
      </c>
      <c r="D65" s="648"/>
      <c r="E65" s="183" t="s">
        <v>68</v>
      </c>
      <c r="F65" s="328" t="s">
        <v>374</v>
      </c>
    </row>
    <row r="66" spans="2:6" x14ac:dyDescent="0.35">
      <c r="B66" s="117"/>
      <c r="C66" s="120" t="s">
        <v>164</v>
      </c>
      <c r="D66" s="183" t="s">
        <v>34</v>
      </c>
      <c r="E66" s="183"/>
      <c r="F66" s="328"/>
    </row>
    <row r="67" spans="2:6" x14ac:dyDescent="0.35">
      <c r="B67" s="117"/>
      <c r="C67" s="120" t="s">
        <v>166</v>
      </c>
      <c r="D67" s="183" t="s">
        <v>34</v>
      </c>
      <c r="E67" s="183"/>
      <c r="F67" s="328"/>
    </row>
    <row r="68" spans="2:6" ht="16" customHeight="1" x14ac:dyDescent="0.35">
      <c r="B68" s="117"/>
      <c r="C68" s="120" t="s">
        <v>167</v>
      </c>
      <c r="D68" s="183" t="s">
        <v>34</v>
      </c>
      <c r="E68" s="183"/>
      <c r="F68" s="328"/>
    </row>
    <row r="69" spans="2:6" ht="45" customHeight="1" x14ac:dyDescent="0.35">
      <c r="B69" s="112" t="s">
        <v>169</v>
      </c>
      <c r="C69" s="116" t="s">
        <v>171</v>
      </c>
      <c r="D69" s="182" t="s">
        <v>34</v>
      </c>
      <c r="E69" s="626" t="s">
        <v>45</v>
      </c>
      <c r="F69" s="264" t="s">
        <v>375</v>
      </c>
    </row>
    <row r="70" spans="2:6" ht="47.25" customHeight="1" x14ac:dyDescent="0.35">
      <c r="B70" s="113" t="s">
        <v>172</v>
      </c>
      <c r="C70" s="114" t="s">
        <v>174</v>
      </c>
      <c r="D70" s="631" t="s">
        <v>34</v>
      </c>
      <c r="E70" s="631" t="s">
        <v>45</v>
      </c>
      <c r="F70" s="272" t="s">
        <v>376</v>
      </c>
    </row>
  </sheetData>
  <sheetProtection algorithmName="SHA-512" hashValue="B9+d7AEZdfwPpAm6jNuqzJD21RwIKoJPjMEXlSxDX1rFckI4LrUDPvXGQIGSwKp/5LvAUv+XUUJ8G7FZXjSYDg==" saltValue="4vbGSI+honvcJBRugbLUxA==" spinCount="100000" sheet="1" objects="1" scenarios="1"/>
  <autoFilter ref="B10:F70" xr:uid="{21A81FE6-979F-4EA5-A146-21E9A11C1EFD}"/>
  <mergeCells count="5">
    <mergeCell ref="F65:F68"/>
    <mergeCell ref="B5:F5"/>
    <mergeCell ref="C3:F4"/>
    <mergeCell ref="F16:F19"/>
    <mergeCell ref="F61:F64"/>
  </mergeCells>
  <hyperlinks>
    <hyperlink ref="B8" r:id="rId1" xr:uid="{C1214297-A9D0-4A4B-BFC1-1D9688B4BB5B}"/>
    <hyperlink ref="F12" r:id="rId2" display="The amount of renewable electricity used by Sainsbury’s Group as a proportion of the total electricity consumption in the financial year, supported by third party South Pole and verified by third party ERM CVS (limited assurance ISAE 3000). Combination of energy sourced directly from solar and wind farms as well as certificate-backed renewable electricity from the UK. The latest assurance statement from ERM CVS can be found here." xr:uid="{F0B14E4E-AEA0-41BC-A741-FBBB0A776DDC}"/>
    <hyperlink ref="F26" r:id="rId3" display="Cotton tonnage from own brand products sustainably sourced and certified by third party Better Cotton Initiative (BCI) as a percentage of total cotton tonnage sourced during the financial year.  Results are exclusive of footwear and accessories. The calculation includes weight estimates per industry standard and includes some estimates for gaps in supplier information. The latest assurance statement from ERM CVS can be found here." xr:uid="{C405D66F-39F5-45D5-BB11-9841DCBD5702}"/>
    <hyperlink ref="F11" r:id="rId4" display="Absolute, market based, Scope 1 and 2 GHG emissions in the financial year for Sainsbury’s Group, supported by third party South Pole and verified by third party ERM CVS (limited assurance ISAE 3000). Follows the GHG protocol. The latest assurance statement from ERM CVS can be found here." xr:uid="{2FB56A08-721F-4CF6-A7CC-2AB11C6EC6DE}"/>
    <hyperlink ref="F13" r:id="rId5" display="Near-term (2030) target boundary includes emissions from the material categories: 1a) purchased goods for resale and 11a) our customers’ use and consumption of the products we sell and follows the GHG protocol. The latest assurance statement from ERM CVS can be found here." xr:uid="{374D4A86-25E9-4289-9BF6-EB8C914007A0}"/>
  </hyperlinks>
  <pageMargins left="0.7" right="0.7" top="0.75" bottom="0.75" header="0.3" footer="0.3"/>
  <drawing r:id="rId6"/>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0398D5AA774A844A60BC168DC9DFA88" ma:contentTypeVersion="19" ma:contentTypeDescription="Create a new document." ma:contentTypeScope="" ma:versionID="63139f80f123496fe33f89e12b8c050c">
  <xsd:schema xmlns:xsd="http://www.w3.org/2001/XMLSchema" xmlns:xs="http://www.w3.org/2001/XMLSchema" xmlns:p="http://schemas.microsoft.com/office/2006/metadata/properties" xmlns:ns2="988582cc-7121-48b2-864d-d5b88fd3d1a3" xmlns:ns3="9d483d4c-c27b-47b8-afd2-ea5b4bf82816" xmlns:ns4="05a839b3-550f-490e-b8d2-67450bfa5b80" targetNamespace="http://schemas.microsoft.com/office/2006/metadata/properties" ma:root="true" ma:fieldsID="ec634b215299fff5593c95993703a95f" ns2:_="" ns3:_="" ns4:_="">
    <xsd:import namespace="988582cc-7121-48b2-864d-d5b88fd3d1a3"/>
    <xsd:import namespace="9d483d4c-c27b-47b8-afd2-ea5b4bf82816"/>
    <xsd:import namespace="05a839b3-550f-490e-b8d2-67450bfa5b8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2:lcf76f155ced4ddcb4097134ff3c332f" minOccurs="0"/>
                <xsd:element ref="ns4: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88582cc-7121-48b2-864d-d5b88fd3d1a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9a480d6a-737d-438d-af3a-c1f64c86cac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d483d4c-c27b-47b8-afd2-ea5b4bf82816"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5a839b3-550f-490e-b8d2-67450bfa5b80"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a2d139d9-dda0-4a7d-b882-685e71dfa64b}" ma:internalName="TaxCatchAll" ma:showField="CatchAllData" ma:web="9d483d4c-c27b-47b8-afd2-ea5b4bf8281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88582cc-7121-48b2-864d-d5b88fd3d1a3">
      <Terms xmlns="http://schemas.microsoft.com/office/infopath/2007/PartnerControls"/>
    </lcf76f155ced4ddcb4097134ff3c332f>
    <TaxCatchAll xmlns="05a839b3-550f-490e-b8d2-67450bfa5b80" xsi:nil="true"/>
    <SharedWithUsers xmlns="9d483d4c-c27b-47b8-afd2-ea5b4bf82816">
      <UserInfo>
        <DisplayName>Helen Neely</DisplayName>
        <AccountId>126</AccountId>
        <AccountType/>
      </UserInfo>
      <UserInfo>
        <DisplayName>Amy Morgan</DisplayName>
        <AccountId>199</AccountId>
        <AccountType/>
      </UserInfo>
      <UserInfo>
        <DisplayName>James Collins</DisplayName>
        <AccountId>178</AccountId>
        <AccountType/>
      </UserInfo>
    </SharedWithUsers>
  </documentManagement>
</p:properties>
</file>

<file path=customXml/itemProps1.xml><?xml version="1.0" encoding="utf-8"?>
<ds:datastoreItem xmlns:ds="http://schemas.openxmlformats.org/officeDocument/2006/customXml" ds:itemID="{4247033C-3269-4D6D-809F-DFBDB493002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88582cc-7121-48b2-864d-d5b88fd3d1a3"/>
    <ds:schemaRef ds:uri="9d483d4c-c27b-47b8-afd2-ea5b4bf82816"/>
    <ds:schemaRef ds:uri="05a839b3-550f-490e-b8d2-67450bfa5b8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C66ACAA-6229-4250-AD73-7D30C6AE4E98}">
  <ds:schemaRefs>
    <ds:schemaRef ds:uri="http://schemas.microsoft.com/sharepoint/v3/contenttype/forms"/>
  </ds:schemaRefs>
</ds:datastoreItem>
</file>

<file path=customXml/itemProps3.xml><?xml version="1.0" encoding="utf-8"?>
<ds:datastoreItem xmlns:ds="http://schemas.openxmlformats.org/officeDocument/2006/customXml" ds:itemID="{D8967EFD-295E-43DA-BBE5-C4E696CC1006}">
  <ds:schemaRefs>
    <ds:schemaRef ds:uri="http://schemas.microsoft.com/office/2006/metadata/properties"/>
    <ds:schemaRef ds:uri="http://schemas.microsoft.com/office/infopath/2007/PartnerControls"/>
    <ds:schemaRef ds:uri="988582cc-7121-48b2-864d-d5b88fd3d1a3"/>
    <ds:schemaRef ds:uri="05a839b3-550f-490e-b8d2-67450bfa5b80"/>
    <ds:schemaRef ds:uri="9d483d4c-c27b-47b8-afd2-ea5b4bf82816"/>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Home</vt:lpstr>
      <vt:lpstr>Plan for Better</vt:lpstr>
      <vt:lpstr>SASB</vt:lpstr>
      <vt:lpstr>Healthy and Sustainable Diets</vt:lpstr>
      <vt:lpstr>Gender and Ethnicity pay gap</vt:lpstr>
      <vt:lpstr>Plan for Better methodology</vt:lpstr>
      <vt:lpstr>SASB!Print_Area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Jaymeeni Patel</dc:creator>
  <cp:keywords/>
  <dc:description/>
  <cp:lastModifiedBy>Jaymeeni Patel</cp:lastModifiedBy>
  <cp:revision/>
  <dcterms:created xsi:type="dcterms:W3CDTF">2024-05-14T11:52:06Z</dcterms:created>
  <dcterms:modified xsi:type="dcterms:W3CDTF">2026-06-04T14:35:59Z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0ba449-43c6-4cb4-ab67-7944acc9363d_Enabled">
    <vt:lpwstr>true</vt:lpwstr>
  </property>
  <property fmtid="{D5CDD505-2E9C-101B-9397-08002B2CF9AE}" pid="3" name="MSIP_Label_e30ba449-43c6-4cb4-ab67-7944acc9363d_SetDate">
    <vt:lpwstr>2024-05-14T14:16:15Z</vt:lpwstr>
  </property>
  <property fmtid="{D5CDD505-2E9C-101B-9397-08002B2CF9AE}" pid="4" name="MSIP_Label_e30ba449-43c6-4cb4-ab67-7944acc9363d_Method">
    <vt:lpwstr>Standard</vt:lpwstr>
  </property>
  <property fmtid="{D5CDD505-2E9C-101B-9397-08002B2CF9AE}" pid="5" name="MSIP_Label_e30ba449-43c6-4cb4-ab67-7944acc9363d_Name">
    <vt:lpwstr>e30ba449-43c6-4cb4-ab67-7944acc9363d</vt:lpwstr>
  </property>
  <property fmtid="{D5CDD505-2E9C-101B-9397-08002B2CF9AE}" pid="6" name="MSIP_Label_e30ba449-43c6-4cb4-ab67-7944acc9363d_SiteId">
    <vt:lpwstr>e11fd634-26b5-47f4-8b8c-908e466e9bdf</vt:lpwstr>
  </property>
  <property fmtid="{D5CDD505-2E9C-101B-9397-08002B2CF9AE}" pid="7" name="MSIP_Label_e30ba449-43c6-4cb4-ab67-7944acc9363d_ActionId">
    <vt:lpwstr>014ff27b-e95a-4f94-afbf-5ff7db9342b3</vt:lpwstr>
  </property>
  <property fmtid="{D5CDD505-2E9C-101B-9397-08002B2CF9AE}" pid="8" name="MSIP_Label_e30ba449-43c6-4cb4-ab67-7944acc9363d_ContentBits">
    <vt:lpwstr>0</vt:lpwstr>
  </property>
  <property fmtid="{D5CDD505-2E9C-101B-9397-08002B2CF9AE}" pid="9" name="ContentTypeId">
    <vt:lpwstr>0x01010050398D5AA774A844A60BC168DC9DFA88</vt:lpwstr>
  </property>
  <property fmtid="{D5CDD505-2E9C-101B-9397-08002B2CF9AE}" pid="10" name="MediaServiceImageTags">
    <vt:lpwstr/>
  </property>
</Properties>
</file>