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fileSharing readOnlyRecommended="1"/>
  <workbookPr defaultThemeVersion="166925"/>
  <mc:AlternateContent xmlns:mc="http://schemas.openxmlformats.org/markup-compatibility/2006">
    <mc:Choice Requires="x15">
      <x15ac:absPath xmlns:x15ac="http://schemas.microsoft.com/office/spreadsheetml/2010/11/ac" url="https://jsainsbury.sharepoint.com/sites/FoodCommercial_corporateresponsibilityandsustainability-NetZeroProgrammeManagement/Shared Documents/Net Zero Programme Management/Finance/Reporting/FY 24-25/Databook (website) 24-25/"/>
    </mc:Choice>
  </mc:AlternateContent>
  <xr:revisionPtr revIDLastSave="11" documentId="8_{BD0FE738-AD1C-4828-9DFB-B56653193AEB}" xr6:coauthVersionLast="47" xr6:coauthVersionMax="47" xr10:uidLastSave="{B91C85D3-E049-4AB6-8FB6-31C1DEFA158E}"/>
  <bookViews>
    <workbookView xWindow="28680" yWindow="-120" windowWidth="29040" windowHeight="15840" tabRatio="785" xr2:uid="{907B24F9-B3EC-498A-9133-9ABF07C1BE5D}"/>
  </bookViews>
  <sheets>
    <sheet name="Home" sheetId="1" r:id="rId1"/>
    <sheet name="Plan for Better" sheetId="5" r:id="rId2"/>
    <sheet name="SASB" sheetId="6" r:id="rId3"/>
    <sheet name="Gender and Ethnicity pay gap" sheetId="4" r:id="rId4"/>
    <sheet name="Plan for Better methodology" sheetId="3" r:id="rId5"/>
  </sheets>
  <externalReferences>
    <externalReference r:id="rId6"/>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4" l="1"/>
  <c r="K38" i="5" l="1"/>
  <c r="L44" i="5" l="1"/>
  <c r="L43" i="5"/>
  <c r="L42" i="5"/>
</calcChain>
</file>

<file path=xl/sharedStrings.xml><?xml version="1.0" encoding="utf-8"?>
<sst xmlns="http://schemas.openxmlformats.org/spreadsheetml/2006/main" count="799" uniqueCount="310">
  <si>
    <t>Plan for Better metrics - Performance Scorecard</t>
  </si>
  <si>
    <t xml:space="preserve"> Being transparent about our performance and progress is an important part of building trust. This table provides an update on our Plan for Better performance and includes information about our results, baselines and targets.</t>
  </si>
  <si>
    <t>See here for latest Plan for Better report</t>
  </si>
  <si>
    <t>See here on additional health metrics</t>
  </si>
  <si>
    <r>
      <rPr>
        <b/>
        <sz val="10"/>
        <rFont val="Calibri Light"/>
        <family val="2"/>
        <scheme val="major"/>
      </rPr>
      <t>Key</t>
    </r>
    <r>
      <rPr>
        <sz val="10"/>
        <rFont val="Calibri Light"/>
        <family val="2"/>
        <scheme val="major"/>
      </rPr>
      <t xml:space="preserve">       3rd party assured results</t>
    </r>
  </si>
  <si>
    <t>Pillar</t>
  </si>
  <si>
    <t>Area</t>
  </si>
  <si>
    <t>Commitment</t>
  </si>
  <si>
    <t>Metric</t>
  </si>
  <si>
    <t>Metric units</t>
  </si>
  <si>
    <t>Hyperlink to methodology</t>
  </si>
  <si>
    <t>Reporting period</t>
  </si>
  <si>
    <t>Baseline</t>
  </si>
  <si>
    <t>Results</t>
  </si>
  <si>
    <t>Final Target</t>
  </si>
  <si>
    <t>Baseline year</t>
  </si>
  <si>
    <t>2021/22</t>
  </si>
  <si>
    <t>2022/23</t>
  </si>
  <si>
    <t>2023/24</t>
  </si>
  <si>
    <t>2024/25</t>
  </si>
  <si>
    <t>Final Target year</t>
  </si>
  <si>
    <t>Better for you</t>
  </si>
  <si>
    <t>Healthy and Sustainable Diets</t>
  </si>
  <si>
    <t>At least 85% Healthy and Better for You sales tonnage sold by 2025</t>
  </si>
  <si>
    <t>Healthy and better for you sales tonnage as a proportion of total sales tonnage</t>
  </si>
  <si>
    <t>%</t>
  </si>
  <si>
    <t>Methodology</t>
  </si>
  <si>
    <t>FY</t>
  </si>
  <si>
    <t>2025/26</t>
  </si>
  <si>
    <t>Better for the planet</t>
  </si>
  <si>
    <t>Carbon
Scope 1 &amp; 2</t>
  </si>
  <si>
    <t>Reduce absolute greenhouse gas (GHG) emissions from our own operations to Net Zero by 2035</t>
  </si>
  <si>
    <t>Absolute GHG emissions within our own operations</t>
  </si>
  <si>
    <t xml:space="preserve"> tCO2e</t>
  </si>
  <si>
    <t>2018/19</t>
  </si>
  <si>
    <t>2035/36</t>
  </si>
  <si>
    <t xml:space="preserve">Electricity which comes from renewable sources </t>
  </si>
  <si>
    <t>2019/20</t>
  </si>
  <si>
    <t>On-going</t>
  </si>
  <si>
    <t>Carbon 
Scope 3</t>
  </si>
  <si>
    <t>Reduction of absolute GHG emissions in line with 1.5 degree trajectory</t>
  </si>
  <si>
    <t>Absolute Scope 3 GHG emissions</t>
  </si>
  <si>
    <t>n/a</t>
  </si>
  <si>
    <t>2050/51</t>
  </si>
  <si>
    <t xml:space="preserve">Suppliers disclosing through M2030 or HIGG </t>
  </si>
  <si>
    <t>% of emissions</t>
  </si>
  <si>
    <t>Suppliers disclosing through CDP</t>
  </si>
  <si>
    <t>Suppliers with SBTi 1.5 degree net zero target approved</t>
  </si>
  <si>
    <t xml:space="preserve">
Less than 2% emissions
8 Suppliers
FY 22/23
Unavailable
Unavailable
</t>
  </si>
  <si>
    <t>- SBTi 1.5 degree net zero target approved 
   (LTIP metric only)</t>
  </si>
  <si>
    <t>Less than 2% 
(8 Suppliers)</t>
  </si>
  <si>
    <t>6.0% of  
(23 Suppliers)</t>
  </si>
  <si>
    <t>11.6% of 
(71 Suppliers)</t>
  </si>
  <si>
    <t>50-80%</t>
  </si>
  <si>
    <t xml:space="preserve">- Any 1.5 degree aligned target approved </t>
  </si>
  <si>
    <t>31.9% of 
(74 Suppliers)</t>
  </si>
  <si>
    <t>39.8% of 
(148 Suppliers)</t>
  </si>
  <si>
    <t>- Any science based target approved or committed</t>
  </si>
  <si>
    <t>41.9% of 
(91 Suppliers)</t>
  </si>
  <si>
    <t>53.2% of 
(199 Suppliers)</t>
  </si>
  <si>
    <t>Suppliers who have signed up to the UK soy manifesto</t>
  </si>
  <si>
    <t>Food Waste</t>
  </si>
  <si>
    <t>Reduce food waste by 50% by 2030</t>
  </si>
  <si>
    <t xml:space="preserve">Food waste to anaerobic digestion </t>
  </si>
  <si>
    <t>tonnes</t>
  </si>
  <si>
    <t xml:space="preserve">2019/20 </t>
  </si>
  <si>
    <t>Unavailable</t>
  </si>
  <si>
    <t xml:space="preserve">2030/31 </t>
  </si>
  <si>
    <t>Food waste sent to anaerobic digestion as a percentage of total tonnes handled</t>
  </si>
  <si>
    <t xml:space="preserve"> %</t>
  </si>
  <si>
    <t xml:space="preserve">0.728%
</t>
  </si>
  <si>
    <t>Plastic Packaging</t>
  </si>
  <si>
    <t>Reduce our own brand plastic packaging by 50 per cent by 2025, increase recycled content and recyclability</t>
  </si>
  <si>
    <t>Own-brand plastic packaging</t>
  </si>
  <si>
    <t>CY</t>
  </si>
  <si>
    <t>Food - 2018
GM - 2020</t>
  </si>
  <si>
    <t>Plastic</t>
  </si>
  <si>
    <t>30% average recycled content across all food own–brand plastic packaging by 2022 
50% average recycled content across all food &amp; GM own-brand plastic packaging by 2027</t>
  </si>
  <si>
    <t>Food: Average recycled content across own-brand products</t>
  </si>
  <si>
    <t>100% of food plastics packaging to be reusable, recyclable or compostable by 2023</t>
  </si>
  <si>
    <t>Food: Own-brand products that are fully recyclable</t>
  </si>
  <si>
    <t>Nature</t>
  </si>
  <si>
    <t>Nature Positive: Committed to protecting and regenerating nature
Deforestation and Conversion Free by 2025</t>
  </si>
  <si>
    <t>Timber sourced to an independent sustainability standard</t>
  </si>
  <si>
    <t xml:space="preserve">82.9%
</t>
  </si>
  <si>
    <t xml:space="preserve">98.0%
</t>
  </si>
  <si>
    <t>Nature Positive</t>
  </si>
  <si>
    <t>Palm oil sourced to an independent standard - Mass-Balance / Segregated / IP</t>
  </si>
  <si>
    <t>Soy independently certified - Credits / Mass-Balance / Segregated</t>
  </si>
  <si>
    <t>Cotton sourced to an independent standard - Mass-Balance BCI / Fairtrade / Organic / Recycled</t>
  </si>
  <si>
    <t>94.2% (FY)</t>
  </si>
  <si>
    <t>97.4% (FY)</t>
  </si>
  <si>
    <t>98.2% (FY)</t>
  </si>
  <si>
    <t>Leather tonnage from tanneries certified to a minimum of bronze level by LWG</t>
  </si>
  <si>
    <t>% of SKU's</t>
  </si>
  <si>
    <t>Volumes of cocoa bean equivalent certified</t>
  </si>
  <si>
    <t>Volumes of certified coffee</t>
  </si>
  <si>
    <t>Wild caught seafood sales which is independently certified as sustainable</t>
  </si>
  <si>
    <t xml:space="preserve">86.8%
</t>
  </si>
  <si>
    <t>Not specified</t>
  </si>
  <si>
    <t>Farmed seafood sales which is independently certified as sustainable</t>
  </si>
  <si>
    <t>On-going​</t>
  </si>
  <si>
    <t>Woodland trees planted (since 2020 commitment)</t>
  </si>
  <si>
    <t>Cumulative number</t>
  </si>
  <si>
    <t>Water</t>
  </si>
  <si>
    <t>Minimise the use of water in our own operations, driving towards water neutral by 2040</t>
  </si>
  <si>
    <t>Absolute water usage within our own operations</t>
  </si>
  <si>
    <t>m3</t>
  </si>
  <si>
    <t>2040/41</t>
  </si>
  <si>
    <t>Water Neutral</t>
  </si>
  <si>
    <t>Better for everyone</t>
  </si>
  <si>
    <t>Animal Health &amp; Welfare</t>
  </si>
  <si>
    <t>Improve animal health and welfare and practice responsible antibiotic stewardship</t>
  </si>
  <si>
    <t>Better Welfare Standards (Feather &amp; Down):
Sales volume from an independently audited farm assurance standard</t>
  </si>
  <si>
    <t>2030/31</t>
  </si>
  <si>
    <t>Better Welfare Standards (Food):
Sales volume from welfare standards above the UK industry baseline</t>
  </si>
  <si>
    <t>Each species to maintain/increase sales of better welfare</t>
  </si>
  <si>
    <t>Continuous Improvement of Outcome KPIs: 
Animal health and welfare outcome KPIs achieving Sainsbury's KPI performance targets: All species</t>
  </si>
  <si>
    <t>Responsible Antibiotic Use: 
Key animal supply chains achieving Sainsbury's responsible use targets for total antibiotic use: All species</t>
  </si>
  <si>
    <t>Critically Important Antibiotic Use: 
Key animal supply chains achieving Sainsbury's responsible use targets for antibiotics deemed critically important for human health (CIAs): All species</t>
  </si>
  <si>
    <t>&gt;90%</t>
  </si>
  <si>
    <t>Diversity, Equity &amp; Inclusion</t>
  </si>
  <si>
    <t>To be a truly inclusive retailer where every one of our colleagues can fulfil their potential and where our customers feel welcome when they shop with us
We are committed to achieving diverse representation in leadership positions by 2028</t>
  </si>
  <si>
    <t>Senior leadership and management positions held by Women</t>
  </si>
  <si>
    <t>2028/29</t>
  </si>
  <si>
    <t>Senior leadership and management positions held by ethnically diverse people</t>
  </si>
  <si>
    <t>Diversity &amp; Inclusion</t>
  </si>
  <si>
    <t>75 per cent of colleagues will tell us they are able to be themselves at work through our colleague engagement survey</t>
  </si>
  <si>
    <t>Colleagues who say they can be themselves at work</t>
  </si>
  <si>
    <t>D &amp; I</t>
  </si>
  <si>
    <t>We are committed to achieving diverse representation in leadership positions by 2024</t>
  </si>
  <si>
    <t>Senior leadership positions (top 230 leaders) held by:</t>
  </si>
  <si>
    <t>- Women</t>
  </si>
  <si>
    <t>2020/21</t>
  </si>
  <si>
    <t>- Ethnically diverse</t>
  </si>
  <si>
    <t xml:space="preserve">- Black colleagues </t>
  </si>
  <si>
    <t>Senior management positions (the top 1,200 leaders beneath the top 230 senior leadership positions) held by:</t>
  </si>
  <si>
    <t xml:space="preserve">Skills &amp; Opportunities </t>
  </si>
  <si>
    <t>At least 75 per cent of our colleagues on an apprenticeship will successfully complete their programme, ahead of nationally reported apprenticeship completion rates</t>
  </si>
  <si>
    <t>Colleagues on an apprenticeship that will successfully complete their programme</t>
  </si>
  <si>
    <t>Skills &amp; Opps</t>
  </si>
  <si>
    <t>70 per cent of colleagues who are on our Leading@Sainsbury’s development cohorts will be promoted within 9 months of completion of their programme</t>
  </si>
  <si>
    <t>Colleagues who are on our Leading@ Sainsbury’s development cohorts, that have been promoted within 9 months of completion of their programme</t>
  </si>
  <si>
    <t>Community</t>
  </si>
  <si>
    <t>To leave a measurable positive impact on the communities we serve and source from and address food poverty by providing good food for all of us </t>
  </si>
  <si>
    <t>Amount generated for good causes</t>
  </si>
  <si>
    <t>£m</t>
  </si>
  <si>
    <t xml:space="preserve">Community </t>
  </si>
  <si>
    <t>Meals donated</t>
  </si>
  <si>
    <t>number</t>
  </si>
  <si>
    <r>
      <t xml:space="preserve">SASB Food Retailers &amp; Distributors sustainability accounting standards
</t>
    </r>
    <r>
      <rPr>
        <sz val="18"/>
        <color rgb="FFF16C01"/>
        <rFont val="Mary Ann MidBold"/>
        <family val="3"/>
      </rPr>
      <t>All quantitative metrics</t>
    </r>
  </si>
  <si>
    <t>The Sustainability Accounting Standards Board (SASB) is an independent nonprofit organisation that sets standards to guide the disclosure of financially material sustainability information by companies to their investors. SASB Standards identify the subset of environmental, social, and governance (ESG) issues most relevant to financial performance in each of 77 industries. In 2025, we published our fifth SASB disclosure.</t>
  </si>
  <si>
    <t>See here for latest SASB disclosure including discursive metrics</t>
  </si>
  <si>
    <t>Code</t>
  </si>
  <si>
    <t>Topic</t>
  </si>
  <si>
    <t>FB-FR-110a.1</t>
  </si>
  <si>
    <t>Fleet Fuel Management</t>
  </si>
  <si>
    <t>Fleet fuel consumed</t>
  </si>
  <si>
    <t>GJ</t>
  </si>
  <si>
    <t>248,506 
tCo2e</t>
  </si>
  <si>
    <t>1,037 
Gwh</t>
  </si>
  <si>
    <t>3,573,702 
GJ</t>
  </si>
  <si>
    <t>3,608,426 
GJ</t>
  </si>
  <si>
    <t>FB-FR-110b.1</t>
  </si>
  <si>
    <t>Air Emissions from Refrigeration</t>
  </si>
  <si>
    <t>Gross global Scope 1 emissions from refrigerants</t>
  </si>
  <si>
    <t>Metric tons tCO2-e</t>
  </si>
  <si>
    <t>121, 159</t>
  </si>
  <si>
    <t>FB-FR-110b.2</t>
  </si>
  <si>
    <t>Percentage of refrigerants consumed with zero ozone-depleting potential</t>
  </si>
  <si>
    <t>% by weight</t>
  </si>
  <si>
    <t>Disclosed 1st time FY 22/23</t>
  </si>
  <si>
    <t>FB-FR-110b.3</t>
  </si>
  <si>
    <t>Average refrigerant emissions rate</t>
  </si>
  <si>
    <t>Disclosed 1st time FY 23/24</t>
  </si>
  <si>
    <t xml:space="preserve">20% Total 
11% F-Gas  </t>
  </si>
  <si>
    <t xml:space="preserve">19% Total 
11% F-Gas  </t>
  </si>
  <si>
    <t>FB-FR-130a.1</t>
  </si>
  <si>
    <t>Energy Management</t>
  </si>
  <si>
    <t>Operational energy consumed</t>
  </si>
  <si>
    <t>3,095,884,898 
kWh</t>
  </si>
  <si>
    <t>1,807 
Gwh</t>
  </si>
  <si>
    <t>6,631,466 
GJ</t>
  </si>
  <si>
    <t>6,487,078 
GJ</t>
  </si>
  <si>
    <t>Percentage grid electricity</t>
  </si>
  <si>
    <t>Percentage renewable</t>
  </si>
  <si>
    <t>FB-FR-150a.1</t>
  </si>
  <si>
    <t>Food Waste Management</t>
  </si>
  <si>
    <t>Amount of food waste generated</t>
  </si>
  <si>
    <t>Percentage diverted from waste stream</t>
  </si>
  <si>
    <t>FB-FR-250a.1</t>
  </si>
  <si>
    <t>Food Safety</t>
  </si>
  <si>
    <t>High-risk food safety violation rate</t>
  </si>
  <si>
    <t>Rate</t>
  </si>
  <si>
    <t>FB-FR-250a.2</t>
  </si>
  <si>
    <t>Number of recalls</t>
  </si>
  <si>
    <t>Number</t>
  </si>
  <si>
    <t>Number of units recalled</t>
  </si>
  <si>
    <t>153,380
Own Brand only</t>
  </si>
  <si>
    <t>106,649
Own Brand only</t>
  </si>
  <si>
    <t>115,784
Own Brand only</t>
  </si>
  <si>
    <t>89,907
Own Brand only</t>
  </si>
  <si>
    <t>Percentage of units recalled that are private-label products</t>
  </si>
  <si>
    <t>FB-FR-270a.1</t>
  </si>
  <si>
    <t>Product Labelling &amp; Marketing</t>
  </si>
  <si>
    <t>Number of incidents of non-compliance with industry or regulatory labelling or marketing codes</t>
  </si>
  <si>
    <t>No significant incidents</t>
  </si>
  <si>
    <t>FB-FR-270a.2</t>
  </si>
  <si>
    <t>Total amount of monetary losses as a result of legal proceedings associated with marketing or labelling practices</t>
  </si>
  <si>
    <t>£</t>
  </si>
  <si>
    <t>No regulatory fines or settlements</t>
  </si>
  <si>
    <t>FB-FR-270a.3</t>
  </si>
  <si>
    <t>Revenue from products labelled as 1) containing genetically modified organisms (GMOs) and  2) non-GMOs</t>
  </si>
  <si>
    <t>No GMO ingredients in own brand food products</t>
  </si>
  <si>
    <t>FB-FR-310a.1</t>
  </si>
  <si>
    <t>Labour Practices</t>
  </si>
  <si>
    <t>Average hourly wage</t>
  </si>
  <si>
    <t>£10.00
from 6/3/22</t>
  </si>
  <si>
    <t>£11.00
from 5/2/23</t>
  </si>
  <si>
    <t>£12.00
from 3/3/24</t>
  </si>
  <si>
    <t>£12.45
from 2/3/25
and £12.60
from 17/8/25</t>
  </si>
  <si>
    <t xml:space="preserve">Percentage of in-store and distribution center employees earning minimum wage, by region </t>
  </si>
  <si>
    <t>100% of colleagues are paid above the minimum wage</t>
  </si>
  <si>
    <t>FB-FR-310a.2</t>
  </si>
  <si>
    <t xml:space="preserve">Percentage of active workforce employed under collective agreements
</t>
  </si>
  <si>
    <t>FB-FR-310a.3</t>
  </si>
  <si>
    <t>Number of work stoppages</t>
  </si>
  <si>
    <t>Total days idle</t>
  </si>
  <si>
    <t>FB-FR-310a.4</t>
  </si>
  <si>
    <t>Total amount of monetary losses as a result of legal proceedings associated with; 1) labour law violations  and 2) employment discrimination</t>
  </si>
  <si>
    <t>No material losses</t>
  </si>
  <si>
    <t>FB-FR-430a.2</t>
  </si>
  <si>
    <t>Management of Environmental &amp; Social Impacts in the Supply Chain</t>
  </si>
  <si>
    <t>Percentage of revenue from eggs that originated from a cage-free environment</t>
  </si>
  <si>
    <t>Percentage of revenue from pork produced without the gestation crates</t>
  </si>
  <si>
    <t>Workforce, Ethnicity and Gender Pay figures</t>
  </si>
  <si>
    <t>We’re committed to being an inclusive retailer where people love to work and shop. We welcome the opportunity to report on our gender pay gap and voluntarily publish our ethnicity pay report, along with our company values, people policies and diversity and inclusion initiatives, which demonstrate our progress and commitment to gender and ethnic equality.</t>
  </si>
  <si>
    <t>See here for Annual report</t>
  </si>
  <si>
    <t>Workforce Figures*</t>
  </si>
  <si>
    <t>Total number of colleagues at year end</t>
  </si>
  <si>
    <t>Colleagues who say they are happy working at Sainsburys  (Average score)</t>
  </si>
  <si>
    <t>Workforce Figures</t>
  </si>
  <si>
    <t>Colleague breakdown:</t>
  </si>
  <si>
    <t>Mean gender Pay Gap*</t>
  </si>
  <si>
    <t>- Female</t>
  </si>
  <si>
    <t>Median gender Pay gap*</t>
  </si>
  <si>
    <t>- Male</t>
  </si>
  <si>
    <t>Mean Ethnicity Pay gap*</t>
  </si>
  <si>
    <t>Female representation across entire business</t>
  </si>
  <si>
    <t>* Figures reported above relate to all active employees who are paid directly by us at year end.</t>
  </si>
  <si>
    <t xml:space="preserve">See here for latest Ethnicity and Gender Pay Report which provides additional information </t>
  </si>
  <si>
    <t>Plan for Better metrics - Methodology</t>
  </si>
  <si>
    <t xml:space="preserve"> Being transparent about our performance and progress is an important part of building trust. This table summarises the methodologies used to produce our Plan for Better metric results.</t>
  </si>
  <si>
    <t>Food sales tonnage of Healthy and Better for you products as a percentage of total food sales tonnage in the financial year (exclusive of beers, wines, spirits and baby food). 
Healthy and Better for you defined using a nutrition criteria tool, including criteria from the Eatwell Guide which is lower in GHG emissions.
Where weights are not available at a product level, a reasonable assumption was applied.
Any small data corrections to a reporting year are recorded such as sku weights and health categorisations and will only be updated in the baseline year once cumulatively material.</t>
  </si>
  <si>
    <t>Near-term (2030) target boundary includes emissions from the material categories: 1a) purchased goods for resale, 4) upstream transport and distribution and 11a) our customers’ use and consumption of the products we sell and follows the GHG protocol.</t>
  </si>
  <si>
    <t>Suppliers disclosing through Manufacture 2030 or HIGG, which are environmental impact disclosure systems. Only includes suppliers who have been mapped to our internal system.</t>
  </si>
  <si>
    <t>Suppliers disclosing through CDP, which is an environmental impact disclosure system.</t>
  </si>
  <si>
    <t>Suppliers with approved and committed SBTi targets recorded on the SBTi platform.
Metric result based on suppliers we have been able to match to the SBTi database.</t>
  </si>
  <si>
    <t>% of soy footprint</t>
  </si>
  <si>
    <t xml:space="preserve">Suppliers who have signed up to the UK Soy Manifesto. The manifesto is an industry commitment to sourcing deforestation and conversion free soy by 2025. Suppliers disclosed their information through 3Keel. </t>
  </si>
  <si>
    <t>Total food waste tonnage sent to anaerobic digestion (AD) in the financial year is calculated as the total operational food surplus i.e. food that is not sold to customers, less any food surplus redistributed to both humans and animals. Where weights are not available at a product level, either an average subcategory or category weight is used as an estimate. The calculation includes assumption that 2% of all food waste sent to animals is packaging and therefore deducted from the redistributed tonnes.</t>
  </si>
  <si>
    <t>Tonnes of food waste sent to anaerobic digestion (AD) divided by total tonnes of food product handled (i.e. tonnes of food product sold + tonnes of surplus sent to other destinations i.e. humans and animals + tonnes of food waste sent to AD). Where weights are not available at a product level, either an average subcategory or category weight is used as an estimate.</t>
  </si>
  <si>
    <r>
      <t xml:space="preserve">Total own-brand primary plastic packaging tonnage for the calendar year calculated as the sum of Sainsbury’s Food &amp; GM and Argos. 
</t>
    </r>
    <r>
      <rPr>
        <strike/>
        <sz val="10"/>
        <rFont val="Calibri"/>
        <family val="2"/>
        <scheme val="minor"/>
      </rPr>
      <t xml:space="preserve">
</t>
    </r>
    <r>
      <rPr>
        <sz val="10"/>
        <rFont val="Calibri"/>
        <family val="2"/>
        <scheme val="minor"/>
      </rPr>
      <t xml:space="preserve">Sainsbury’s Food &amp; GM tonnage is calculated by multiplying the primary plastic packaging weight of each own-brand SKU by the sales volumes of that SKU. Some of this data uses industry averages where specific SKU data is not available. The calculation applies the packaging weight at the end of the calendar year to the full year of sales.
Argos GM tonnage is calculated by multiplying the primary plastic packaging weight of each own-brand GM SKU by the purchase volumes (for imported products) and sales volumes (for domestic products) of that SKU. Most of the data is collated from suppliers using our own systems, however a small percentage is based on category averages where the data is not available. The calculation applies the packaging weight at the end of the calendar year to the full year of sales/purchases.
</t>
    </r>
  </si>
  <si>
    <t>% Recycled content for own-brand primary plastic packaging tonnes calculated as taking the recycled % content for a SKUs component and multiplying by the component's total primary plastic tonnes. Total recycled tonnes is calculated as the sum of all components recycled tonnes.
The calculation applies the SKU components recycled % at the end of the calendar year to the full year's worth of plastic tonnes.</t>
  </si>
  <si>
    <t xml:space="preserve">Sainsbury's Food own-brand fully recyclable plastic tonnes divided by Sainsbury's Food own-brand total primary plastic packaging tonnes (calculated as above) for the calendar year.
Sainsbury's Food own-brand fully recyclable plastic tonnes calculated by summing up the tonnes all of SKU components that are listed as either Recycle, Recycle At Recycling Point or Recycle With Bags At Large Supermarkets.
Sainsbury's Goods Not for Resale (GNFR) plastic tonnes is assumed to be fully recyclable. </t>
  </si>
  <si>
    <t>Cubic metre volume of assessed sustainably sourced timber own brand products sold as a percentage of total cubic metre volume of all assessed timber products sold during calendar year. Sustainability assessments are carried out by third party Track Record Global Ltd. Result includes estimates for gaps in supplier information.</t>
  </si>
  <si>
    <t xml:space="preserve">Sustainably sourced palm oil tonnage from own brand products as a percentage of total palm oil tonnage footprint, as calculated by the third party 3Keel. Includes palm oil sourced through Mass-Balance, Segregated, or Identity Preserved (IP) chain of custody systems. Only includes suppliers who disclosed their information through 3Keel. </t>
  </si>
  <si>
    <t xml:space="preserve">Sustainably sourced soy tonnage from own brand products as a percentage of total soy tonnage footprint, as calculated by the third party 3Keel. Soy sourced through credits, mass-balance, or segregated chain of custody systems. Tonnage data in relation to animal feed makes use of an applied conversion factor to derive the relevant figures. Only includes suppliers who disclosed their information through 3Keel. </t>
  </si>
  <si>
    <t>Leather tonnage from own brand products sourced from tanneries which have a bronze or above accreditation from the Leather Working Group as a percentage of total leather tonnage. Result includes estimates for gaps in supplier information.</t>
  </si>
  <si>
    <t>Manmade cellulosic fibres sourced to an independent environmental standard</t>
  </si>
  <si>
    <t>Percentage of own brand SKUs which contains environmentally sourced manmade cellulosic fibres as a percentage of total own brand SKUs containing manmade cellulosic fibres.</t>
  </si>
  <si>
    <t>Independently sourced cocoa from own brand products as a percentage of total cocoa tonnage footprint sold in the financial year. Only includes suppliers who disclosed their information through 3Keel.</t>
  </si>
  <si>
    <t>Independently sourced coffee tonnage from own brand products as a percentage of total coffee tonnage sold during the calendar year where coffee is the main ingredient. Results exclude products containing coffee ingredients including ready to drink products. Result includes estimates for gaps in supplier information.</t>
  </si>
  <si>
    <t>Sales of wild seafood which is independently certified as sustainable as a percentage of total sales of wild seafood for the financial year. SKU MSC status as at reporting date is used as representative of the entire reporting period.</t>
  </si>
  <si>
    <t>Sales of farmed seafood which is independently certified as sustainable as a percentage of total sales of farmed seafood for the financial year.</t>
  </si>
  <si>
    <t xml:space="preserve">Woodland trees planted </t>
  </si>
  <si>
    <t>The cumulative number of trees planted, since the 2020 commitment to plant 1.5m trees, up to the financial year end through our partnership with the Woodland Trust.</t>
  </si>
  <si>
    <t>Absolute water usage in the financial year for both Sainsbury’s and Argos, supported by third party WaterScan and South Pole and verified by third party ERM CVS  (limited assurance post publication of Annual Report).</t>
  </si>
  <si>
    <t>Volume of feather and down used in own brand GM products certified as Responsible Down Standard (RDS) or Downpass, as a percentage of total volume of feather and down used in own brand GM&amp;C products for the financial year. SKU RDS/Downpass status as at reporting date is used as representative of the entire reporting period.</t>
  </si>
  <si>
    <t xml:space="preserve">Volume (units sold) of own brand fresh/frozen meat, farmed seafood, milk and eggs farmed to better welfare standards above the UK industry baseline (Red Tractor), as a percentage of total volume of units sold across these areas during the financial year. SKU certification status as at reporting date is used as representative of the entire reporting period.  This includes all products certified RSPCA Assured or Organic, milk sourced from the Sainsbury's Dairy Development Group higher welfare scheme, and chicken in our ”Happier and Healthier” range sourced from farms with maximum stocking density of &lt;30kg/m2 </t>
  </si>
  <si>
    <t>Proportion of published animal health and welfare outcome KPIs which meet Sainsbury's "Good or Excellent" performance thresholds.</t>
  </si>
  <si>
    <t>Proportion of supply chains (with published antibiotic data) which meet RUMA target for total antibiotic use (or Sainsbury's target where no RUMA target exists).</t>
  </si>
  <si>
    <t>Proportion of supply chains (with published antibiotic data) which demonstrate zero use of critically important antibiotics (EMA category A or B).</t>
  </si>
  <si>
    <t>The number of senior leaders and senior managers who are women (excluding leavers or any contracted agency staff), at the end of the financial year.
Dataset excludes Asia office colleagues and Sainsbury's Bank colleagues</t>
  </si>
  <si>
    <t>The number of senior leaders amd senior managers who are ethnically diverse (excluding leavers or any contracted agency staff), at the end of the financial year.
Dataset excludes Asia office colleagues and Sainsbury's Bank colleagues</t>
  </si>
  <si>
    <t>The percentage of colleagues who feel comfortable being themselves at work per the colleague survey "We're Listening Mini". The Survey ran between 3rd November and 11th November 2023 and was open to all colleagues throughout the group. The results reported are entirely based on the responses of the colleagues who took part.</t>
  </si>
  <si>
    <t>The number of senior leaders who are women /ethnically diverse / black (excluding leavers or any contracted agency staff) from the top 230 overall number of senior leaders, at the end of the financial year.</t>
  </si>
  <si>
    <t>The number of senior managers who are women / ethnically diverse / black (excluding leavers or any contracted agency staff) from the top 1,200 leaders beneath the top 230 senior leadership positions, at the end of the financial year.</t>
  </si>
  <si>
    <t>Number of colleagues who passed the end-point assessment first time, per notification from the third party contracted awarding body, as a percentage of the total number of colleagues who completed the apprenticeship programme during the financial year.</t>
  </si>
  <si>
    <t xml:space="preserve">Number of colleagues who are promoted within 9 months (latest by year-end FY 2023/24) of completing their Leading@Sainsbury's development programme, as a percentage of the total number of colleagues who completed the programme. </t>
  </si>
  <si>
    <t>Total amount generated for good causes across all programmes including commercial initiatives, customer fundraising and colleague fundraising for the financial year.</t>
  </si>
  <si>
    <t>Total number of meals donated during the financial year are calculated by 1) tonnage of any eligable SKU's for redistrubtion scanned in-store by colleagues and 2) tonnage as reported by our Logistic and Front of Store donation partners. Tonnage is converted into meals using WRAP's industry-aligned conversion factor, 1 meal = 420g of food products.</t>
  </si>
  <si>
    <t>Footnotes</t>
  </si>
  <si>
    <r>
      <t xml:space="preserve">Absolute, market based, Scope 1 and 2 GHG emissions in the financial year for Sainsbury’s Group, supported by third party South Pole and verified by third party ERM CVS (limited assurance ISAE 3000). Follows the GHG protocol. The latest assurance statement from ERM CVS can be found </t>
    </r>
    <r>
      <rPr>
        <u/>
        <sz val="10"/>
        <color rgb="FF0070C0"/>
        <rFont val="Calibri"/>
        <family val="2"/>
        <scheme val="minor"/>
      </rPr>
      <t>here</t>
    </r>
    <r>
      <rPr>
        <sz val="10"/>
        <rFont val="Calibri"/>
        <family val="2"/>
        <scheme val="minor"/>
      </rPr>
      <t>.</t>
    </r>
  </si>
  <si>
    <r>
      <t xml:space="preserve">The amount of renewable electricity used by Sainsbury’s Group as a proportion of the total electricity consumption in the financial year, supported by third party South Pole and verified by third party ERM CVS (limited assurance ISAE 3000). Combination of energy sourced directly from solar and wind farms as well as certificate-backed renewable electricity from the UK. The latest assurance statement from ERM CVS can be found </t>
    </r>
    <r>
      <rPr>
        <u/>
        <sz val="10"/>
        <color rgb="FF0070C0"/>
        <rFont val="Calibri"/>
        <family val="2"/>
        <scheme val="minor"/>
      </rPr>
      <t>here</t>
    </r>
    <r>
      <rPr>
        <sz val="10"/>
        <rFont val="Calibri"/>
        <family val="2"/>
        <scheme val="minor"/>
      </rPr>
      <t>.</t>
    </r>
  </si>
  <si>
    <r>
      <t xml:space="preserve">Cotton tonnage from own brand products sustainably sourced and certified by third party Better Cotton Initiative (BCI) as a percentage of total cotton tonnage sourced during the financial year.  Results are exclusive of footwear and accessories. The calculation includes weight estimates per industry standard and includes some estimates for gaps in supplier information. The latest assurance statement from ERM CVS can be found </t>
    </r>
    <r>
      <rPr>
        <u/>
        <sz val="10"/>
        <color rgb="FF0070C0"/>
        <rFont val="Calibri"/>
        <family val="2"/>
        <scheme val="minor"/>
      </rPr>
      <t>here</t>
    </r>
    <r>
      <rPr>
        <sz val="10"/>
        <rFont val="Calibri"/>
        <family val="2"/>
        <scheme val="minor"/>
      </rPr>
      <t>.</t>
    </r>
  </si>
  <si>
    <t>* Gender and ethnicity figures above, taken at the snapshot date (5th April each year), relate to our UK businesses within the group (including Sainsbury's Bank).</t>
  </si>
  <si>
    <r>
      <t>No Target</t>
    </r>
    <r>
      <rPr>
        <vertAlign val="superscript"/>
        <sz val="10"/>
        <rFont val="Calibri"/>
        <family val="2"/>
      </rPr>
      <t>a</t>
    </r>
  </si>
  <si>
    <r>
      <t>Discontinued</t>
    </r>
    <r>
      <rPr>
        <vertAlign val="superscript"/>
        <sz val="10"/>
        <rFont val="Calibri"/>
        <family val="2"/>
        <scheme val="minor"/>
      </rPr>
      <t>b</t>
    </r>
  </si>
  <si>
    <r>
      <t>Discontinued</t>
    </r>
    <r>
      <rPr>
        <vertAlign val="superscript"/>
        <sz val="10"/>
        <rFont val="Calibri"/>
        <family val="2"/>
        <scheme val="minor"/>
      </rPr>
      <t>c</t>
    </r>
  </si>
  <si>
    <r>
      <t>Discontinued</t>
    </r>
    <r>
      <rPr>
        <vertAlign val="superscript"/>
        <sz val="10"/>
        <rFont val="Calibri"/>
        <family val="2"/>
        <scheme val="minor"/>
      </rPr>
      <t>d</t>
    </r>
  </si>
  <si>
    <r>
      <t>Replaced</t>
    </r>
    <r>
      <rPr>
        <vertAlign val="superscript"/>
        <sz val="10"/>
        <rFont val="Calibri"/>
        <family val="2"/>
      </rPr>
      <t>e</t>
    </r>
  </si>
  <si>
    <r>
      <t>Discontinued</t>
    </r>
    <r>
      <rPr>
        <vertAlign val="superscript"/>
        <sz val="10"/>
        <rFont val="Calibri"/>
        <family val="2"/>
      </rPr>
      <t>f</t>
    </r>
  </si>
  <si>
    <t>c) Suppliers who have signed up to the UK soy manifesto - The metric is no longer a viable progress indicator for DCF soy, as the UKSM concludes in 2025. Consequently, it is unlikely that additional suppliers will join as signatories. The remaining non-signatory suppliers represent only minimal soy volumes, given that all major processors and producers are already signatories</t>
  </si>
  <si>
    <t>a) Suppliers disclosing through M2030 or HIGG  - Our primary metric for suppliers is SBTi, however we continue to request a subset to respond on M2030 and higg to capture a broad range of information. As the population does not include our full supplier base we have removed this target</t>
  </si>
  <si>
    <t>b) Suppliers disclosing through CDP - Metric discontinued as supplier disclosure is now only on a voluntary basis</t>
  </si>
  <si>
    <t>d) Colleagues who say they can be themselves at work - Metric discontinued as FY 23/24 was the final year for this metric</t>
  </si>
  <si>
    <t>f) Skills and Opportunities metrics including Colleagues on an apprenticeship that will successfully complete their programme and Colleagues who are on our Leading@ Sainsbury’s development cohorts discontinued as FY 23/24 was the final year for these metrics</t>
  </si>
  <si>
    <t>e) Representation metrics relating to both senior leadership positions and senior management positions have been replaced with new metrics to align with new strategy</t>
  </si>
  <si>
    <t>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</si>
</sst>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quot;£&quot;#,##0.00"/>
    <numFmt numFmtId="167" formatCode="&quot;£&quot;#,##0.0;[Red]\-&quot;£&quot;#,##0.0"/>
  </numFmts>
  <fonts count="33" x14ac:knownFonts="1">
    <font>
      <sz val="11"/>
      <color theme="1"/>
      <name val="Calibri"/>
      <family val="2"/>
      <scheme val="minor"/>
    </font>
    <font>
      <sz val="11"/>
      <color theme="1"/>
      <name val="Calibri"/>
      <family val="2"/>
      <scheme val="minor"/>
    </font>
    <font>
      <b/>
      <sz val="10"/>
      <name val="Calibri"/>
      <family val="2"/>
      <scheme val="minor"/>
    </font>
    <font>
      <sz val="10"/>
      <name val="Calibri"/>
      <family val="2"/>
      <scheme val="minor"/>
    </font>
    <font>
      <sz val="10"/>
      <color theme="0"/>
      <name val="Calibri"/>
      <family val="2"/>
      <scheme val="minor"/>
    </font>
    <font>
      <sz val="10"/>
      <name val="Calibri"/>
      <family val="2"/>
    </font>
    <font>
      <sz val="10"/>
      <color theme="1"/>
      <name val="Calibri"/>
      <family val="2"/>
      <scheme val="minor"/>
    </font>
    <font>
      <sz val="10"/>
      <color rgb="FF000000"/>
      <name val="Calibri"/>
      <family val="2"/>
      <scheme val="minor"/>
    </font>
    <font>
      <sz val="10"/>
      <color rgb="FFFF0000"/>
      <name val="Calibri"/>
      <family val="2"/>
      <scheme val="minor"/>
    </font>
    <font>
      <b/>
      <sz val="10"/>
      <color theme="1"/>
      <name val="Calibri"/>
      <family val="2"/>
      <scheme val="minor"/>
    </font>
    <font>
      <u/>
      <sz val="10"/>
      <color theme="8" tint="-0.249977111117893"/>
      <name val="Calibri"/>
      <family val="2"/>
      <scheme val="minor"/>
    </font>
    <font>
      <strike/>
      <sz val="10"/>
      <name val="Calibri"/>
      <family val="2"/>
      <scheme val="minor"/>
    </font>
    <font>
      <b/>
      <sz val="10"/>
      <color rgb="FF000000"/>
      <name val="Calibri"/>
      <family val="2"/>
      <scheme val="minor"/>
    </font>
    <font>
      <b/>
      <sz val="10"/>
      <color theme="0"/>
      <name val="Calibri"/>
      <family val="2"/>
      <scheme val="minor"/>
    </font>
    <font>
      <b/>
      <sz val="10"/>
      <name val="Calibri"/>
      <family val="2"/>
    </font>
    <font>
      <b/>
      <sz val="9"/>
      <color theme="1"/>
      <name val="Calibri"/>
      <family val="2"/>
      <scheme val="minor"/>
    </font>
    <font>
      <sz val="8"/>
      <name val="Calibri"/>
      <family val="2"/>
      <scheme val="minor"/>
    </font>
    <font>
      <sz val="10"/>
      <color theme="1"/>
      <name val="Calibri Light"/>
      <family val="2"/>
      <scheme val="major"/>
    </font>
    <font>
      <sz val="10"/>
      <name val="Calibri Light"/>
      <family val="2"/>
      <scheme val="major"/>
    </font>
    <font>
      <b/>
      <sz val="26"/>
      <color rgb="FFF16C01"/>
      <name val="Mary Ann ExtraBold"/>
      <family val="3"/>
    </font>
    <font>
      <b/>
      <sz val="10"/>
      <color rgb="FFF16C01"/>
      <name val="Calibri"/>
      <family val="2"/>
      <scheme val="minor"/>
    </font>
    <font>
      <b/>
      <sz val="10"/>
      <name val="Calibri Light"/>
      <family val="2"/>
      <scheme val="major"/>
    </font>
    <font>
      <b/>
      <sz val="24"/>
      <color rgb="FFF16C01"/>
      <name val="Mary Ann ExtraBold"/>
      <family val="3"/>
    </font>
    <font>
      <b/>
      <sz val="22"/>
      <color rgb="FFF16C01"/>
      <name val="Mary Ann ExtraBold"/>
      <family val="3"/>
    </font>
    <font>
      <sz val="18"/>
      <color rgb="FFF16C01"/>
      <name val="Mary Ann MidBold"/>
      <family val="3"/>
    </font>
    <font>
      <b/>
      <sz val="10"/>
      <color theme="0"/>
      <name val="Calibri"/>
      <family val="2"/>
    </font>
    <font>
      <u/>
      <sz val="11"/>
      <color theme="10"/>
      <name val="Calibri"/>
      <family val="2"/>
      <scheme val="minor"/>
    </font>
    <font>
      <sz val="11"/>
      <color rgb="FFD60093"/>
      <name val="Calibri"/>
      <family val="2"/>
      <scheme val="minor"/>
    </font>
    <font>
      <sz val="11"/>
      <name val="Calibri"/>
      <family val="2"/>
      <scheme val="minor"/>
    </font>
    <font>
      <sz val="11"/>
      <color theme="0"/>
      <name val="Calibri"/>
      <family val="2"/>
      <scheme val="minor"/>
    </font>
    <font>
      <u/>
      <sz val="10"/>
      <color rgb="FF0070C0"/>
      <name val="Calibri"/>
      <family val="2"/>
      <scheme val="minor"/>
    </font>
    <font>
      <vertAlign val="superscript"/>
      <sz val="10"/>
      <name val="Calibri"/>
      <family val="2"/>
    </font>
    <font>
      <vertAlign val="superscript"/>
      <sz val="10"/>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rgb="FFF16C01"/>
        <bgColor indexed="64"/>
      </patternFill>
    </fill>
    <fill>
      <patternFill patternType="solid">
        <fgColor rgb="FFFEAF6E"/>
        <bgColor indexed="64"/>
      </patternFill>
    </fill>
    <fill>
      <patternFill patternType="solid">
        <fgColor rgb="FFFECDA4"/>
        <bgColor indexed="64"/>
      </patternFill>
    </fill>
    <fill>
      <patternFill patternType="solid">
        <fgColor rgb="FFFEE2CA"/>
        <bgColor indexed="64"/>
      </patternFill>
    </fill>
    <fill>
      <patternFill patternType="solid">
        <fgColor theme="0"/>
        <bgColor indexed="64"/>
      </patternFill>
    </fill>
    <fill>
      <patternFill patternType="solid">
        <fgColor rgb="FFFFFFFF"/>
        <bgColor indexed="64"/>
      </patternFill>
    </fill>
  </fills>
  <borders count="40">
    <border>
      <left/>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bottom style="medium">
        <color theme="0"/>
      </bottom>
      <diagonal/>
    </border>
    <border>
      <left/>
      <right style="medium">
        <color theme="0"/>
      </right>
      <top/>
      <bottom/>
      <diagonal/>
    </border>
    <border>
      <left/>
      <right style="medium">
        <color theme="0"/>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style="medium">
        <color theme="0"/>
      </right>
      <top style="thin">
        <color theme="0" tint="-0.34998626667073579"/>
      </top>
      <bottom/>
      <diagonal/>
    </border>
    <border>
      <left/>
      <right/>
      <top/>
      <bottom style="thin">
        <color theme="0" tint="-0.34998626667073579"/>
      </bottom>
      <diagonal/>
    </border>
    <border>
      <left/>
      <right/>
      <top style="thin">
        <color theme="0" tint="-0.34998626667073579"/>
      </top>
      <bottom style="thin">
        <color theme="0" tint="-0.14996795556505021"/>
      </bottom>
      <diagonal/>
    </border>
    <border>
      <left/>
      <right/>
      <top style="thin">
        <color theme="0" tint="-0.14996795556505021"/>
      </top>
      <bottom style="thin">
        <color theme="0" tint="-0.34998626667073579"/>
      </bottom>
      <diagonal/>
    </border>
    <border>
      <left/>
      <right/>
      <top style="thin">
        <color theme="0" tint="-0.14996795556505021"/>
      </top>
      <bottom style="thin">
        <color theme="0" tint="-0.14996795556505021"/>
      </bottom>
      <diagonal/>
    </border>
    <border>
      <left/>
      <right/>
      <top style="dashed">
        <color theme="0" tint="-0.14996795556505021"/>
      </top>
      <bottom style="dashed">
        <color theme="0" tint="-0.14996795556505021"/>
      </bottom>
      <diagonal/>
    </border>
    <border>
      <left/>
      <right style="medium">
        <color theme="0"/>
      </right>
      <top style="dashed">
        <color theme="0" tint="-0.14996795556505021"/>
      </top>
      <bottom style="dashed">
        <color theme="0" tint="-0.14996795556505021"/>
      </bottom>
      <diagonal/>
    </border>
    <border>
      <left/>
      <right/>
      <top style="thin">
        <color theme="0" tint="-0.34998626667073579"/>
      </top>
      <bottom style="dashed">
        <color theme="0" tint="-0.14996795556505021"/>
      </bottom>
      <diagonal/>
    </border>
    <border>
      <left/>
      <right style="medium">
        <color theme="0"/>
      </right>
      <top style="thin">
        <color theme="0" tint="-0.34998626667073579"/>
      </top>
      <bottom style="dashed">
        <color theme="0" tint="-0.14996795556505021"/>
      </bottom>
      <diagonal/>
    </border>
    <border>
      <left/>
      <right/>
      <top style="dashed">
        <color theme="0" tint="-0.14996795556505021"/>
      </top>
      <bottom style="thin">
        <color theme="0" tint="-0.34998626667073579"/>
      </bottom>
      <diagonal/>
    </border>
    <border>
      <left/>
      <right style="medium">
        <color theme="0"/>
      </right>
      <top style="dashed">
        <color theme="0" tint="-0.14996795556505021"/>
      </top>
      <bottom style="thin">
        <color theme="0" tint="-0.34998626667073579"/>
      </bottom>
      <diagonal/>
    </border>
    <border>
      <left/>
      <right/>
      <top/>
      <bottom style="thin">
        <color theme="0" tint="-0.14996795556505021"/>
      </bottom>
      <diagonal/>
    </border>
    <border>
      <left/>
      <right/>
      <top/>
      <bottom style="dashed">
        <color theme="0" tint="-0.14996795556505021"/>
      </bottom>
      <diagonal/>
    </border>
    <border>
      <left/>
      <right style="medium">
        <color theme="0"/>
      </right>
      <top/>
      <bottom style="dashed">
        <color theme="0" tint="-0.14996795556505021"/>
      </bottom>
      <diagonal/>
    </border>
    <border>
      <left/>
      <right/>
      <top style="dashed">
        <color theme="0" tint="-0.14996795556505021"/>
      </top>
      <bottom/>
      <diagonal/>
    </border>
    <border>
      <left/>
      <right style="medium">
        <color theme="0"/>
      </right>
      <top style="dashed">
        <color theme="0" tint="-0.14996795556505021"/>
      </top>
      <bottom/>
      <diagonal/>
    </border>
    <border>
      <left/>
      <right/>
      <top style="thin">
        <color theme="0" tint="-0.14996795556505021"/>
      </top>
      <bottom/>
      <diagonal/>
    </border>
    <border>
      <left/>
      <right/>
      <top/>
      <bottom style="dashed">
        <color theme="0" tint="-0.14993743705557422"/>
      </bottom>
      <diagonal/>
    </border>
    <border>
      <left/>
      <right style="medium">
        <color theme="0"/>
      </right>
      <top/>
      <bottom style="dashed">
        <color theme="0" tint="-0.14993743705557422"/>
      </bottom>
      <diagonal/>
    </border>
    <border>
      <left/>
      <right style="medium">
        <color theme="0"/>
      </right>
      <top style="dashed">
        <color theme="0" tint="-0.14993743705557422"/>
      </top>
      <bottom/>
      <diagonal/>
    </border>
    <border>
      <left/>
      <right/>
      <top style="dashed">
        <color theme="0" tint="-0.14993743705557422"/>
      </top>
      <bottom/>
      <diagonal/>
    </border>
    <border>
      <left/>
      <right style="medium">
        <color theme="0"/>
      </right>
      <top style="medium">
        <color theme="0"/>
      </top>
      <bottom style="medium">
        <color theme="0"/>
      </bottom>
      <diagonal/>
    </border>
    <border>
      <left/>
      <right/>
      <top style="dashed">
        <color theme="0" tint="-0.14996795556505021"/>
      </top>
      <bottom style="dashed">
        <color theme="0" tint="-0.14993743705557422"/>
      </bottom>
      <diagonal/>
    </border>
    <border>
      <left/>
      <right/>
      <top style="dashed">
        <color theme="0" tint="-0.14990691854609822"/>
      </top>
      <bottom style="dashed">
        <color theme="0" tint="-0.1498764000366222"/>
      </bottom>
      <diagonal/>
    </border>
    <border>
      <left/>
      <right/>
      <top style="dashed">
        <color theme="0" tint="-0.14990691854609822"/>
      </top>
      <bottom/>
      <diagonal/>
    </border>
    <border>
      <left/>
      <right/>
      <top style="dashed">
        <color theme="0" tint="-0.1498764000366222"/>
      </top>
      <bottom/>
      <diagonal/>
    </border>
    <border>
      <left/>
      <right/>
      <top style="dashed">
        <color theme="0" tint="-0.1498458815271462"/>
      </top>
      <bottom/>
      <diagonal/>
    </border>
    <border>
      <left/>
      <right/>
      <top style="dashed">
        <color theme="0" tint="-0.14981536301767021"/>
      </top>
      <bottom/>
      <diagonal/>
    </border>
    <border>
      <left/>
      <right/>
      <top style="dashed">
        <color theme="0" tint="-0.14978484450819421"/>
      </top>
      <bottom style="dashed">
        <color theme="0" tint="-0.14975432599871821"/>
      </bottom>
      <diagonal/>
    </border>
  </borders>
  <cellStyleXfs count="3">
    <xf numFmtId="0" fontId="0" fillId="0" borderId="0"/>
    <xf numFmtId="9" fontId="1" fillId="0" borderId="0" applyFont="0" applyFill="0" applyBorder="0" applyAlignment="0" applyProtection="0"/>
    <xf numFmtId="0" fontId="26" fillId="0" borderId="0" applyNumberFormat="0" applyFill="0" applyBorder="0" applyAlignment="0" applyProtection="0"/>
  </cellStyleXfs>
  <cellXfs count="427">
    <xf numFmtId="0" fontId="0" fillId="0" borderId="0" xfId="0"/>
    <xf numFmtId="0" fontId="0" fillId="0" borderId="0" xfId="0" applyAlignment="1">
      <alignment horizontal="center"/>
    </xf>
    <xf numFmtId="0" fontId="3" fillId="0" borderId="0" xfId="0" applyFont="1" applyAlignment="1">
      <alignment horizontal="center" vertical="center" wrapText="1"/>
    </xf>
    <xf numFmtId="0" fontId="6" fillId="0" borderId="0" xfId="0" applyFont="1"/>
    <xf numFmtId="0" fontId="9" fillId="0" borderId="0" xfId="0" applyFont="1"/>
    <xf numFmtId="0" fontId="9" fillId="2" borderId="5" xfId="0" applyFont="1" applyFill="1" applyBorder="1" applyAlignment="1">
      <alignment horizontal="center" vertical="center"/>
    </xf>
    <xf numFmtId="0" fontId="6" fillId="0" borderId="0" xfId="0" applyFont="1" applyAlignment="1">
      <alignment horizontal="center" vertical="top" wrapText="1"/>
    </xf>
    <xf numFmtId="0" fontId="3" fillId="0" borderId="0" xfId="0" applyFont="1" applyAlignment="1">
      <alignment horizontal="center" vertical="top" wrapText="1"/>
    </xf>
    <xf numFmtId="0" fontId="5" fillId="0" borderId="0" xfId="0" applyFont="1" applyAlignment="1">
      <alignment horizontal="center" vertical="top" wrapText="1"/>
    </xf>
    <xf numFmtId="9" fontId="5" fillId="0" borderId="7" xfId="0" applyNumberFormat="1" applyFont="1" applyBorder="1" applyAlignment="1">
      <alignment horizontal="center" vertical="top" wrapText="1"/>
    </xf>
    <xf numFmtId="0" fontId="3" fillId="0" borderId="9" xfId="0" applyFont="1" applyBorder="1" applyAlignment="1">
      <alignment horizontal="center" vertical="top" wrapText="1"/>
    </xf>
    <xf numFmtId="0" fontId="3" fillId="0" borderId="10" xfId="0" applyFont="1" applyBorder="1" applyAlignment="1">
      <alignment horizontal="center" vertical="top" wrapText="1"/>
    </xf>
    <xf numFmtId="0" fontId="3" fillId="0" borderId="12" xfId="0" applyFont="1" applyBorder="1" applyAlignment="1">
      <alignment horizontal="center" vertical="top" wrapText="1"/>
    </xf>
    <xf numFmtId="0" fontId="3" fillId="0" borderId="16" xfId="0" applyFont="1" applyBorder="1" applyAlignment="1">
      <alignment horizontal="center" vertical="top" wrapText="1"/>
    </xf>
    <xf numFmtId="164" fontId="3" fillId="0" borderId="16" xfId="0" applyNumberFormat="1" applyFont="1" applyBorder="1" applyAlignment="1">
      <alignment horizontal="center" vertical="top" wrapText="1"/>
    </xf>
    <xf numFmtId="9" fontId="3" fillId="0" borderId="16" xfId="0" applyNumberFormat="1" applyFont="1" applyBorder="1" applyAlignment="1">
      <alignment horizontal="center" vertical="top" wrapText="1"/>
    </xf>
    <xf numFmtId="0" fontId="3" fillId="0" borderId="18" xfId="0" applyFont="1" applyBorder="1" applyAlignment="1">
      <alignment horizontal="center" vertical="top" wrapText="1"/>
    </xf>
    <xf numFmtId="3" fontId="6" fillId="0" borderId="18" xfId="0" applyNumberFormat="1" applyFont="1" applyBorder="1" applyAlignment="1">
      <alignment horizontal="center" vertical="top" wrapText="1"/>
    </xf>
    <xf numFmtId="3" fontId="3" fillId="0" borderId="18" xfId="0" applyNumberFormat="1" applyFont="1" applyBorder="1" applyAlignment="1">
      <alignment horizontal="center" vertical="top" wrapText="1"/>
    </xf>
    <xf numFmtId="0" fontId="5" fillId="0" borderId="18" xfId="0" applyFont="1" applyBorder="1" applyAlignment="1">
      <alignment horizontal="center" vertical="top" wrapText="1"/>
    </xf>
    <xf numFmtId="0" fontId="3" fillId="0" borderId="20" xfId="0" applyFont="1" applyBorder="1" applyAlignment="1">
      <alignment horizontal="center" vertical="top" wrapText="1"/>
    </xf>
    <xf numFmtId="164" fontId="3" fillId="0" borderId="20" xfId="0" applyNumberFormat="1" applyFont="1" applyBorder="1" applyAlignment="1">
      <alignment horizontal="center" vertical="top"/>
    </xf>
    <xf numFmtId="0" fontId="5" fillId="0" borderId="20" xfId="0" applyFont="1" applyBorder="1" applyAlignment="1">
      <alignment horizontal="center" vertical="top" wrapText="1"/>
    </xf>
    <xf numFmtId="164" fontId="3" fillId="0" borderId="18" xfId="0" applyNumberFormat="1" applyFont="1" applyBorder="1" applyAlignment="1">
      <alignment horizontal="center" vertical="top" wrapText="1"/>
    </xf>
    <xf numFmtId="164" fontId="5" fillId="0" borderId="18" xfId="1" applyNumberFormat="1" applyFont="1" applyFill="1" applyBorder="1" applyAlignment="1">
      <alignment horizontal="center" vertical="top" wrapText="1"/>
    </xf>
    <xf numFmtId="14" fontId="3" fillId="0" borderId="25" xfId="0" applyNumberFormat="1" applyFont="1" applyBorder="1" applyAlignment="1">
      <alignment horizontal="center" vertical="top" wrapText="1"/>
    </xf>
    <xf numFmtId="0" fontId="6" fillId="0" borderId="16" xfId="0" applyFont="1" applyBorder="1" applyAlignment="1">
      <alignment horizontal="center" vertical="top" wrapText="1"/>
    </xf>
    <xf numFmtId="0" fontId="6" fillId="0" borderId="25" xfId="0" applyFont="1" applyBorder="1" applyAlignment="1">
      <alignment horizontal="center" vertical="top" wrapText="1"/>
    </xf>
    <xf numFmtId="0" fontId="3" fillId="0" borderId="25" xfId="0" applyFont="1" applyBorder="1" applyAlignment="1">
      <alignment horizontal="center" vertical="top" wrapText="1"/>
    </xf>
    <xf numFmtId="3" fontId="3" fillId="0" borderId="25" xfId="0" applyNumberFormat="1" applyFont="1" applyBorder="1" applyAlignment="1">
      <alignment horizontal="center" vertical="top" wrapText="1"/>
    </xf>
    <xf numFmtId="3" fontId="3" fillId="0" borderId="25" xfId="0" applyNumberFormat="1" applyFont="1" applyBorder="1" applyAlignment="1">
      <alignment horizontal="center" vertical="top"/>
    </xf>
    <xf numFmtId="0" fontId="5" fillId="0" borderId="25" xfId="0" applyFont="1" applyBorder="1" applyAlignment="1">
      <alignment horizontal="center" vertical="top" wrapText="1"/>
    </xf>
    <xf numFmtId="3" fontId="3" fillId="0" borderId="9" xfId="0" applyNumberFormat="1" applyFont="1" applyBorder="1" applyAlignment="1">
      <alignment horizontal="center" vertical="top" wrapText="1"/>
    </xf>
    <xf numFmtId="3" fontId="6" fillId="0" borderId="9" xfId="0" applyNumberFormat="1" applyFont="1" applyBorder="1" applyAlignment="1">
      <alignment horizontal="center" vertical="top" wrapText="1"/>
    </xf>
    <xf numFmtId="14" fontId="3" fillId="0" borderId="18" xfId="0" applyNumberFormat="1" applyFont="1" applyBorder="1" applyAlignment="1">
      <alignment horizontal="center" vertical="center" wrapText="1"/>
    </xf>
    <xf numFmtId="14" fontId="3" fillId="0" borderId="16" xfId="0" applyNumberFormat="1" applyFont="1" applyBorder="1" applyAlignment="1">
      <alignment horizontal="center" vertical="center" wrapText="1"/>
    </xf>
    <xf numFmtId="164" fontId="3" fillId="0" borderId="16" xfId="1" applyNumberFormat="1" applyFont="1" applyFill="1" applyBorder="1" applyAlignment="1">
      <alignment horizontal="center" vertical="center"/>
    </xf>
    <xf numFmtId="164" fontId="3" fillId="0" borderId="20" xfId="1" applyNumberFormat="1" applyFont="1" applyFill="1" applyBorder="1" applyAlignment="1">
      <alignment horizontal="center" vertical="center"/>
    </xf>
    <xf numFmtId="9" fontId="3" fillId="0" borderId="19" xfId="1" applyFont="1" applyFill="1" applyBorder="1" applyAlignment="1">
      <alignment horizontal="center" vertical="top" wrapText="1"/>
    </xf>
    <xf numFmtId="164" fontId="3" fillId="0" borderId="25" xfId="0" applyNumberFormat="1" applyFont="1" applyBorder="1" applyAlignment="1">
      <alignment horizontal="center" vertical="top" wrapText="1"/>
    </xf>
    <xf numFmtId="164" fontId="5" fillId="0" borderId="25" xfId="1" applyNumberFormat="1" applyFont="1" applyFill="1" applyBorder="1" applyAlignment="1">
      <alignment horizontal="center" vertical="top" wrapText="1"/>
    </xf>
    <xf numFmtId="164" fontId="3" fillId="0" borderId="26" xfId="0" applyNumberFormat="1" applyFont="1" applyBorder="1" applyAlignment="1">
      <alignment horizontal="center" vertical="top" wrapText="1"/>
    </xf>
    <xf numFmtId="0" fontId="3" fillId="0" borderId="28" xfId="0" applyFont="1" applyBorder="1" applyAlignment="1">
      <alignment horizontal="center" vertical="top" wrapText="1"/>
    </xf>
    <xf numFmtId="0" fontId="5" fillId="0" borderId="28" xfId="0" applyFont="1" applyBorder="1" applyAlignment="1">
      <alignment horizontal="center" vertical="top" wrapText="1"/>
    </xf>
    <xf numFmtId="0" fontId="3" fillId="0" borderId="31" xfId="0" applyFont="1" applyBorder="1" applyAlignment="1">
      <alignment horizontal="center" vertical="top" wrapText="1"/>
    </xf>
    <xf numFmtId="164" fontId="3" fillId="0" borderId="31" xfId="0" applyNumberFormat="1" applyFont="1" applyBorder="1" applyAlignment="1">
      <alignment horizontal="center" vertical="top" wrapText="1"/>
    </xf>
    <xf numFmtId="164" fontId="5" fillId="0" borderId="31" xfId="1" applyNumberFormat="1" applyFont="1" applyFill="1" applyBorder="1" applyAlignment="1">
      <alignment horizontal="center" vertical="top" wrapText="1"/>
    </xf>
    <xf numFmtId="0" fontId="5" fillId="0" borderId="31" xfId="0" applyFont="1" applyBorder="1" applyAlignment="1">
      <alignment horizontal="center" vertical="top" wrapText="1"/>
    </xf>
    <xf numFmtId="9" fontId="3" fillId="0" borderId="30" xfId="0" applyNumberFormat="1" applyFont="1" applyBorder="1" applyAlignment="1">
      <alignment horizontal="center" vertical="top" wrapText="1"/>
    </xf>
    <xf numFmtId="164" fontId="3" fillId="0" borderId="19" xfId="0" applyNumberFormat="1" applyFont="1" applyBorder="1" applyAlignment="1">
      <alignment horizontal="center" vertical="top" wrapText="1"/>
    </xf>
    <xf numFmtId="164" fontId="3" fillId="0" borderId="20" xfId="0" applyNumberFormat="1" applyFont="1" applyBorder="1" applyAlignment="1">
      <alignment horizontal="center" vertical="top" wrapText="1"/>
    </xf>
    <xf numFmtId="9" fontId="3" fillId="0" borderId="20" xfId="0" applyNumberFormat="1" applyFont="1" applyBorder="1" applyAlignment="1">
      <alignment horizontal="center" vertical="top" wrapText="1"/>
    </xf>
    <xf numFmtId="164" fontId="5" fillId="0" borderId="20" xfId="1" applyNumberFormat="1" applyFont="1" applyFill="1" applyBorder="1" applyAlignment="1">
      <alignment horizontal="center" vertical="top" wrapText="1"/>
    </xf>
    <xf numFmtId="164" fontId="3" fillId="0" borderId="21" xfId="0" applyNumberFormat="1" applyFont="1" applyBorder="1" applyAlignment="1">
      <alignment horizontal="center" vertical="top" wrapText="1"/>
    </xf>
    <xf numFmtId="3" fontId="6" fillId="0" borderId="20" xfId="0" applyNumberFormat="1" applyFont="1" applyBorder="1" applyAlignment="1">
      <alignment horizontal="center" vertical="top"/>
    </xf>
    <xf numFmtId="0" fontId="6" fillId="0" borderId="0" xfId="0" applyFont="1" applyAlignment="1">
      <alignment horizontal="center"/>
    </xf>
    <xf numFmtId="0" fontId="6" fillId="3" borderId="0" xfId="0" applyFont="1" applyFill="1"/>
    <xf numFmtId="0" fontId="13" fillId="3"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9" fillId="0" borderId="0" xfId="0" applyFont="1"/>
    <xf numFmtId="0" fontId="7" fillId="0" borderId="9" xfId="0" applyFont="1" applyBorder="1" applyAlignment="1">
      <alignment vertical="top" wrapText="1"/>
    </xf>
    <xf numFmtId="0" fontId="6" fillId="0" borderId="9" xfId="0" applyFont="1" applyBorder="1" applyAlignment="1">
      <alignment horizontal="center" vertical="top" wrapText="1"/>
    </xf>
    <xf numFmtId="0" fontId="0" fillId="0" borderId="9" xfId="0" applyBorder="1" applyAlignment="1">
      <alignment vertical="top"/>
    </xf>
    <xf numFmtId="0" fontId="6" fillId="0" borderId="9" xfId="0" applyFont="1" applyBorder="1" applyAlignment="1">
      <alignment vertical="top" wrapText="1"/>
    </xf>
    <xf numFmtId="9" fontId="6" fillId="0" borderId="9" xfId="1" applyFont="1" applyFill="1" applyBorder="1" applyAlignment="1">
      <alignment horizontal="center" vertical="top"/>
    </xf>
    <xf numFmtId="3" fontId="6" fillId="0" borderId="0" xfId="0" applyNumberFormat="1" applyFont="1" applyAlignment="1">
      <alignment horizontal="center" vertical="top" wrapText="1"/>
    </xf>
    <xf numFmtId="0" fontId="6" fillId="0" borderId="0" xfId="0" applyFont="1" applyAlignment="1">
      <alignment vertical="top" wrapText="1"/>
    </xf>
    <xf numFmtId="0" fontId="0" fillId="0" borderId="0" xfId="0" applyAlignment="1">
      <alignment vertical="top"/>
    </xf>
    <xf numFmtId="3" fontId="6" fillId="0" borderId="0" xfId="0" applyNumberFormat="1" applyFont="1" applyAlignment="1">
      <alignment horizontal="center" vertical="top"/>
    </xf>
    <xf numFmtId="166" fontId="6" fillId="0" borderId="0" xfId="0" applyNumberFormat="1" applyFont="1" applyAlignment="1">
      <alignment horizontal="center" vertical="top" wrapText="1"/>
    </xf>
    <xf numFmtId="10" fontId="6" fillId="0" borderId="0" xfId="1" applyNumberFormat="1" applyFont="1" applyFill="1" applyBorder="1" applyAlignment="1">
      <alignment horizontal="center" vertical="top"/>
    </xf>
    <xf numFmtId="0" fontId="7" fillId="0" borderId="18" xfId="0" applyFont="1" applyBorder="1" applyAlignment="1">
      <alignment vertical="top" wrapText="1"/>
    </xf>
    <xf numFmtId="0" fontId="6" fillId="0" borderId="18" xfId="0" applyFont="1" applyBorder="1" applyAlignment="1">
      <alignment horizontal="center" vertical="top" wrapText="1"/>
    </xf>
    <xf numFmtId="0" fontId="7" fillId="0" borderId="16" xfId="0" applyFont="1" applyBorder="1" applyAlignment="1">
      <alignment vertical="top" wrapText="1"/>
    </xf>
    <xf numFmtId="164" fontId="6" fillId="0" borderId="16" xfId="0" applyNumberFormat="1" applyFont="1" applyBorder="1" applyAlignment="1">
      <alignment horizontal="center" vertical="top"/>
    </xf>
    <xf numFmtId="9" fontId="6" fillId="0" borderId="16" xfId="1" applyFont="1" applyFill="1" applyBorder="1" applyAlignment="1">
      <alignment horizontal="center" vertical="top"/>
    </xf>
    <xf numFmtId="0" fontId="7" fillId="0" borderId="25" xfId="0" applyFont="1" applyBorder="1" applyAlignment="1">
      <alignment vertical="top" wrapText="1"/>
    </xf>
    <xf numFmtId="9" fontId="6" fillId="0" borderId="25" xfId="1" applyFont="1" applyFill="1" applyBorder="1" applyAlignment="1">
      <alignment horizontal="center" vertical="top"/>
    </xf>
    <xf numFmtId="0" fontId="6" fillId="0" borderId="10" xfId="0" applyFont="1" applyBorder="1" applyAlignment="1">
      <alignment vertical="top" wrapText="1"/>
    </xf>
    <xf numFmtId="0" fontId="6" fillId="0" borderId="10" xfId="0" applyFont="1" applyBorder="1" applyAlignment="1">
      <alignment horizontal="center" vertical="top" wrapText="1"/>
    </xf>
    <xf numFmtId="0" fontId="6" fillId="0" borderId="12" xfId="0" applyFont="1" applyBorder="1" applyAlignment="1">
      <alignment vertical="top" wrapText="1"/>
    </xf>
    <xf numFmtId="0" fontId="6" fillId="0" borderId="12" xfId="0" applyFont="1" applyBorder="1" applyAlignment="1">
      <alignment horizontal="center" vertical="top" wrapText="1"/>
    </xf>
    <xf numFmtId="0" fontId="6" fillId="0" borderId="18" xfId="0" applyFont="1" applyBorder="1" applyAlignment="1">
      <alignment vertical="top" wrapText="1"/>
    </xf>
    <xf numFmtId="164" fontId="6" fillId="0" borderId="18" xfId="0" applyNumberFormat="1" applyFont="1" applyBorder="1" applyAlignment="1">
      <alignment horizontal="center" vertical="top"/>
    </xf>
    <xf numFmtId="3" fontId="3" fillId="0" borderId="18" xfId="0" applyNumberFormat="1" applyFont="1" applyBorder="1" applyAlignment="1">
      <alignment horizontal="center" vertical="top"/>
    </xf>
    <xf numFmtId="0" fontId="6" fillId="0" borderId="20" xfId="0" applyFont="1" applyBorder="1" applyAlignment="1">
      <alignment vertical="top" wrapText="1"/>
    </xf>
    <xf numFmtId="0" fontId="6" fillId="0" borderId="20" xfId="0" applyFont="1" applyBorder="1" applyAlignment="1">
      <alignment horizontal="center" vertical="top" wrapText="1"/>
    </xf>
    <xf numFmtId="164" fontId="6" fillId="0" borderId="20" xfId="0" applyNumberFormat="1" applyFont="1" applyBorder="1" applyAlignment="1">
      <alignment horizontal="center" vertical="top"/>
    </xf>
    <xf numFmtId="9" fontId="3" fillId="0" borderId="20" xfId="1" applyFont="1" applyFill="1" applyBorder="1" applyAlignment="1">
      <alignment horizontal="center" vertical="top"/>
    </xf>
    <xf numFmtId="9" fontId="6" fillId="0" borderId="10" xfId="1" applyFont="1" applyFill="1" applyBorder="1" applyAlignment="1">
      <alignment horizontal="center" vertical="top"/>
    </xf>
    <xf numFmtId="0" fontId="0" fillId="0" borderId="10" xfId="0" applyBorder="1" applyAlignment="1">
      <alignment vertical="top"/>
    </xf>
    <xf numFmtId="9" fontId="6" fillId="0" borderId="20" xfId="1" applyFont="1" applyFill="1" applyBorder="1" applyAlignment="1">
      <alignment horizontal="center" vertical="top"/>
    </xf>
    <xf numFmtId="9" fontId="6" fillId="0" borderId="20" xfId="1" applyFont="1" applyFill="1" applyBorder="1" applyAlignment="1">
      <alignment horizontal="center" vertical="top" wrapText="1"/>
    </xf>
    <xf numFmtId="0" fontId="0" fillId="0" borderId="12" xfId="0" applyBorder="1" applyAlignment="1">
      <alignment vertical="top"/>
    </xf>
    <xf numFmtId="3" fontId="6" fillId="0" borderId="12" xfId="0" applyNumberFormat="1" applyFont="1" applyBorder="1" applyAlignment="1">
      <alignment horizontal="center" vertical="top" wrapText="1"/>
    </xf>
    <xf numFmtId="3" fontId="6" fillId="0" borderId="18" xfId="0" applyNumberFormat="1" applyFont="1" applyBorder="1" applyAlignment="1">
      <alignment horizontal="center" vertical="top"/>
    </xf>
    <xf numFmtId="0" fontId="6" fillId="0" borderId="16" xfId="0" applyFont="1" applyBorder="1" applyAlignment="1">
      <alignment vertical="top" wrapText="1"/>
    </xf>
    <xf numFmtId="3" fontId="6" fillId="0" borderId="16" xfId="0" applyNumberFormat="1" applyFont="1" applyBorder="1" applyAlignment="1">
      <alignment horizontal="center" vertical="top" wrapText="1"/>
    </xf>
    <xf numFmtId="3" fontId="3" fillId="0" borderId="16" xfId="0" applyNumberFormat="1" applyFont="1" applyBorder="1" applyAlignment="1">
      <alignment horizontal="center" vertical="top" wrapText="1"/>
    </xf>
    <xf numFmtId="0" fontId="14" fillId="0" borderId="9" xfId="0" applyFont="1" applyBorder="1" applyAlignment="1">
      <alignment horizontal="left" vertical="top" wrapText="1"/>
    </xf>
    <xf numFmtId="0" fontId="14" fillId="0" borderId="0" xfId="0" applyFont="1" applyAlignment="1">
      <alignment horizontal="left" vertical="top" wrapText="1"/>
    </xf>
    <xf numFmtId="0" fontId="25" fillId="0" borderId="0" xfId="0" applyFont="1" applyAlignment="1">
      <alignment horizontal="left" vertical="top" wrapText="1"/>
    </xf>
    <xf numFmtId="0" fontId="2" fillId="0" borderId="10" xfId="0" applyFont="1" applyBorder="1" applyAlignment="1">
      <alignment horizontal="left" vertical="top" wrapText="1"/>
    </xf>
    <xf numFmtId="0" fontId="13" fillId="0" borderId="12" xfId="0" applyFont="1" applyBorder="1" applyAlignment="1">
      <alignment horizontal="left" vertical="top" wrapText="1"/>
    </xf>
    <xf numFmtId="0" fontId="2" fillId="0" borderId="0" xfId="0" applyFont="1" applyAlignment="1">
      <alignment horizontal="left" vertical="top" wrapText="1"/>
    </xf>
    <xf numFmtId="0" fontId="13" fillId="0" borderId="0" xfId="0" applyFont="1" applyAlignment="1">
      <alignment horizontal="left" vertical="top" wrapText="1"/>
    </xf>
    <xf numFmtId="0" fontId="2" fillId="0" borderId="12" xfId="0" applyFont="1" applyBorder="1" applyAlignment="1">
      <alignment horizontal="left" vertical="top" wrapText="1"/>
    </xf>
    <xf numFmtId="0" fontId="2" fillId="0" borderId="9" xfId="0" applyFont="1" applyBorder="1" applyAlignment="1">
      <alignment horizontal="left" vertical="top" wrapText="1"/>
    </xf>
    <xf numFmtId="0" fontId="3" fillId="0" borderId="9" xfId="0" applyFont="1" applyBorder="1" applyAlignment="1">
      <alignment vertical="top" wrapText="1"/>
    </xf>
    <xf numFmtId="0" fontId="17" fillId="0" borderId="0" xfId="0" applyFont="1" applyAlignment="1">
      <alignment vertical="center"/>
    </xf>
    <xf numFmtId="0" fontId="23" fillId="0" borderId="0" xfId="0" applyFont="1" applyAlignment="1">
      <alignment vertical="center" wrapText="1"/>
    </xf>
    <xf numFmtId="0" fontId="6" fillId="0" borderId="0" xfId="0" quotePrefix="1" applyFont="1"/>
    <xf numFmtId="0" fontId="12" fillId="0" borderId="10" xfId="0" applyFont="1" applyBorder="1" applyAlignment="1">
      <alignment horizontal="center" vertical="top" wrapText="1" readingOrder="1"/>
    </xf>
    <xf numFmtId="0" fontId="7" fillId="0" borderId="18" xfId="0" applyFont="1" applyBorder="1" applyAlignment="1">
      <alignment horizontal="left" vertical="top" wrapText="1" readingOrder="1"/>
    </xf>
    <xf numFmtId="0" fontId="13" fillId="0" borderId="0" xfId="0" applyFont="1" applyAlignment="1">
      <alignment horizontal="center" vertical="top" wrapText="1" readingOrder="1"/>
    </xf>
    <xf numFmtId="0" fontId="7" fillId="0" borderId="25" xfId="0" applyFont="1" applyBorder="1" applyAlignment="1">
      <alignment horizontal="left" vertical="top" wrapText="1" readingOrder="1"/>
    </xf>
    <xf numFmtId="0" fontId="7" fillId="0" borderId="0" xfId="0" quotePrefix="1" applyFont="1" applyAlignment="1">
      <alignment horizontal="left" vertical="top" wrapText="1" readingOrder="1"/>
    </xf>
    <xf numFmtId="0" fontId="13" fillId="0" borderId="12" xfId="0" applyFont="1" applyBorder="1" applyAlignment="1">
      <alignment horizontal="center" vertical="top" wrapText="1" readingOrder="1"/>
    </xf>
    <xf numFmtId="0" fontId="6" fillId="0" borderId="12" xfId="0" quotePrefix="1" applyFont="1" applyBorder="1" applyAlignment="1">
      <alignment vertical="top" wrapText="1"/>
    </xf>
    <xf numFmtId="0" fontId="7" fillId="0" borderId="16" xfId="0" applyFont="1" applyBorder="1" applyAlignment="1">
      <alignment horizontal="left" vertical="top" wrapText="1" readingOrder="1"/>
    </xf>
    <xf numFmtId="0" fontId="7" fillId="0" borderId="20" xfId="0" applyFont="1" applyBorder="1" applyAlignment="1">
      <alignment horizontal="left" vertical="top" wrapText="1" readingOrder="1"/>
    </xf>
    <xf numFmtId="164" fontId="3" fillId="0" borderId="9" xfId="0" applyNumberFormat="1" applyFont="1" applyBorder="1" applyAlignment="1">
      <alignment horizontal="center" vertical="top" wrapText="1"/>
    </xf>
    <xf numFmtId="164" fontId="7" fillId="0" borderId="9" xfId="0" applyNumberFormat="1" applyFont="1" applyBorder="1" applyAlignment="1">
      <alignment horizontal="center" vertical="top"/>
    </xf>
    <xf numFmtId="3" fontId="5" fillId="0" borderId="10" xfId="0" applyNumberFormat="1" applyFont="1" applyBorder="1" applyAlignment="1">
      <alignment horizontal="center" vertical="top" wrapText="1"/>
    </xf>
    <xf numFmtId="0" fontId="8" fillId="0" borderId="0" xfId="0" applyFont="1" applyAlignment="1">
      <alignment vertical="top"/>
    </xf>
    <xf numFmtId="0" fontId="6" fillId="0" borderId="0" xfId="0" applyFont="1" applyAlignment="1">
      <alignment vertical="top"/>
    </xf>
    <xf numFmtId="9" fontId="3" fillId="0" borderId="25" xfId="0" applyNumberFormat="1" applyFont="1" applyBorder="1" applyAlignment="1">
      <alignment horizontal="center" vertical="top" wrapText="1"/>
    </xf>
    <xf numFmtId="9" fontId="5" fillId="0" borderId="0" xfId="0" applyNumberFormat="1" applyFont="1" applyAlignment="1">
      <alignment horizontal="center" vertical="top" wrapText="1"/>
    </xf>
    <xf numFmtId="9" fontId="5" fillId="0" borderId="23" xfId="0" applyNumberFormat="1" applyFont="1" applyBorder="1" applyAlignment="1">
      <alignment horizontal="center" vertical="top" wrapText="1"/>
    </xf>
    <xf numFmtId="3" fontId="3" fillId="0" borderId="10" xfId="0" applyNumberFormat="1" applyFont="1" applyBorder="1" applyAlignment="1">
      <alignment horizontal="center" vertical="top" wrapText="1"/>
    </xf>
    <xf numFmtId="9" fontId="3" fillId="0" borderId="18" xfId="0" applyNumberFormat="1" applyFont="1" applyBorder="1" applyAlignment="1">
      <alignment horizontal="center" vertical="top"/>
    </xf>
    <xf numFmtId="9" fontId="3" fillId="0" borderId="16" xfId="0" applyNumberFormat="1" applyFont="1" applyBorder="1" applyAlignment="1">
      <alignment horizontal="center" vertical="top"/>
    </xf>
    <xf numFmtId="167" fontId="3" fillId="0" borderId="18" xfId="0" applyNumberFormat="1" applyFont="1" applyBorder="1" applyAlignment="1">
      <alignment horizontal="center" vertical="top" wrapText="1"/>
    </xf>
    <xf numFmtId="9" fontId="3" fillId="0" borderId="9" xfId="1" applyFont="1" applyFill="1" applyBorder="1" applyAlignment="1">
      <alignment horizontal="center" vertical="top"/>
    </xf>
    <xf numFmtId="164" fontId="3" fillId="0" borderId="0" xfId="0" applyNumberFormat="1" applyFont="1" applyAlignment="1">
      <alignment horizontal="center" vertical="top" wrapText="1"/>
    </xf>
    <xf numFmtId="9" fontId="3" fillId="0" borderId="18" xfId="0" applyNumberFormat="1" applyFont="1" applyBorder="1" applyAlignment="1">
      <alignment horizontal="center" vertical="top" wrapText="1"/>
    </xf>
    <xf numFmtId="0" fontId="26" fillId="0" borderId="10" xfId="2" applyFill="1" applyBorder="1" applyAlignment="1">
      <alignment horizontal="center" vertical="top"/>
    </xf>
    <xf numFmtId="0" fontId="26" fillId="0" borderId="20" xfId="2" applyFill="1" applyBorder="1" applyAlignment="1">
      <alignment horizontal="center" vertical="top"/>
    </xf>
    <xf numFmtId="0" fontId="26" fillId="0" borderId="18" xfId="2" applyFill="1" applyBorder="1" applyAlignment="1">
      <alignment horizontal="center" vertical="top"/>
    </xf>
    <xf numFmtId="0" fontId="26" fillId="0" borderId="16" xfId="2" applyFill="1" applyBorder="1" applyAlignment="1">
      <alignment horizontal="center" vertical="top"/>
    </xf>
    <xf numFmtId="14" fontId="26" fillId="0" borderId="25" xfId="2" applyNumberFormat="1" applyFill="1" applyBorder="1" applyAlignment="1">
      <alignment horizontal="center" vertical="top" wrapText="1"/>
    </xf>
    <xf numFmtId="0" fontId="26" fillId="0" borderId="0" xfId="2" applyFill="1" applyAlignment="1">
      <alignment horizontal="center" vertical="top"/>
    </xf>
    <xf numFmtId="0" fontId="26" fillId="0" borderId="23" xfId="2" applyFill="1" applyBorder="1" applyAlignment="1">
      <alignment horizontal="center" vertical="top"/>
    </xf>
    <xf numFmtId="0" fontId="26" fillId="0" borderId="25" xfId="2" applyFill="1" applyBorder="1" applyAlignment="1">
      <alignment horizontal="center" vertical="top"/>
    </xf>
    <xf numFmtId="0" fontId="26" fillId="0" borderId="9" xfId="2" applyFill="1" applyBorder="1" applyAlignment="1">
      <alignment horizontal="center" vertical="top"/>
    </xf>
    <xf numFmtId="0" fontId="26" fillId="0" borderId="18" xfId="2" applyFill="1" applyBorder="1" applyAlignment="1">
      <alignment horizontal="center" vertical="center"/>
    </xf>
    <xf numFmtId="0" fontId="26" fillId="0" borderId="16" xfId="2" applyFill="1" applyBorder="1" applyAlignment="1">
      <alignment horizontal="center" vertical="center"/>
    </xf>
    <xf numFmtId="0" fontId="26" fillId="0" borderId="20" xfId="2" applyFill="1" applyBorder="1" applyAlignment="1">
      <alignment horizontal="center" vertical="center"/>
    </xf>
    <xf numFmtId="0" fontId="10" fillId="0" borderId="0" xfId="0" applyFont="1" applyAlignment="1">
      <alignment horizontal="center" vertical="top"/>
    </xf>
    <xf numFmtId="0" fontId="10" fillId="0" borderId="28" xfId="0" applyFont="1" applyBorder="1" applyAlignment="1">
      <alignment horizontal="center" vertical="top"/>
    </xf>
    <xf numFmtId="0" fontId="26" fillId="0" borderId="31" xfId="2" applyFill="1" applyBorder="1" applyAlignment="1">
      <alignment horizontal="center" vertical="top"/>
    </xf>
    <xf numFmtId="0" fontId="26" fillId="0" borderId="0" xfId="2"/>
    <xf numFmtId="0" fontId="4" fillId="0" borderId="0" xfId="0" applyFont="1"/>
    <xf numFmtId="0" fontId="7" fillId="0" borderId="18" xfId="0" applyFont="1" applyBorder="1" applyAlignment="1">
      <alignment horizontal="center" vertical="top" wrapText="1" readingOrder="1"/>
    </xf>
    <xf numFmtId="164" fontId="7" fillId="0" borderId="16" xfId="0" applyNumberFormat="1" applyFont="1" applyBorder="1" applyAlignment="1">
      <alignment horizontal="center" vertical="top" wrapText="1" readingOrder="1"/>
    </xf>
    <xf numFmtId="164" fontId="3" fillId="0" borderId="16" xfId="0" applyNumberFormat="1" applyFont="1" applyBorder="1" applyAlignment="1">
      <alignment horizontal="center" vertical="top" wrapText="1" readingOrder="1"/>
    </xf>
    <xf numFmtId="164" fontId="3" fillId="0" borderId="20" xfId="0" applyNumberFormat="1" applyFont="1" applyBorder="1" applyAlignment="1">
      <alignment horizontal="center" vertical="top" wrapText="1" readingOrder="1"/>
    </xf>
    <xf numFmtId="0" fontId="27" fillId="0" borderId="0" xfId="0" applyFont="1"/>
    <xf numFmtId="9" fontId="3" fillId="0" borderId="16" xfId="1" applyFont="1" applyFill="1" applyBorder="1" applyAlignment="1">
      <alignment horizontal="center" vertical="top"/>
    </xf>
    <xf numFmtId="0" fontId="16" fillId="0" borderId="0" xfId="0" applyFont="1" applyAlignment="1">
      <alignment horizontal="left" vertical="center"/>
    </xf>
    <xf numFmtId="0" fontId="28" fillId="0" borderId="0" xfId="0" applyFont="1"/>
    <xf numFmtId="0" fontId="9" fillId="0" borderId="0" xfId="0" applyFont="1" applyAlignment="1">
      <alignment horizontal="left"/>
    </xf>
    <xf numFmtId="0" fontId="6" fillId="0" borderId="0" xfId="0" applyFont="1" applyAlignment="1">
      <alignment horizontal="left"/>
    </xf>
    <xf numFmtId="0" fontId="6" fillId="3" borderId="0" xfId="0" applyFont="1" applyFill="1" applyAlignment="1">
      <alignment horizontal="left"/>
    </xf>
    <xf numFmtId="0" fontId="0" fillId="8" borderId="0" xfId="0" applyFill="1"/>
    <xf numFmtId="0" fontId="18" fillId="0" borderId="0" xfId="0" quotePrefix="1" applyFont="1" applyAlignment="1">
      <alignment vertical="center"/>
    </xf>
    <xf numFmtId="0" fontId="18" fillId="0" borderId="0" xfId="0" applyFont="1" applyAlignment="1">
      <alignment vertical="center"/>
    </xf>
    <xf numFmtId="0" fontId="0" fillId="0" borderId="0" xfId="0" applyAlignment="1">
      <alignment horizontal="left"/>
    </xf>
    <xf numFmtId="0" fontId="9" fillId="2" borderId="2" xfId="0" applyFont="1" applyFill="1" applyBorder="1" applyAlignment="1">
      <alignment horizontal="left" vertical="center" wrapText="1"/>
    </xf>
    <xf numFmtId="0" fontId="29" fillId="0" borderId="0" xfId="0" applyFont="1"/>
    <xf numFmtId="0" fontId="23" fillId="0" borderId="0" xfId="0" applyFont="1" applyAlignment="1">
      <alignment horizontal="center" vertical="center"/>
    </xf>
    <xf numFmtId="0" fontId="17" fillId="0" borderId="0" xfId="0" applyFont="1" applyAlignment="1">
      <alignment horizontal="center" vertical="center" wrapText="1"/>
    </xf>
    <xf numFmtId="0" fontId="5" fillId="7" borderId="16" xfId="0" applyFont="1" applyFill="1" applyBorder="1" applyAlignment="1">
      <alignment horizontal="center" vertical="top" wrapText="1"/>
    </xf>
    <xf numFmtId="9" fontId="5" fillId="7" borderId="17" xfId="0" applyNumberFormat="1" applyFont="1" applyFill="1" applyBorder="1" applyAlignment="1">
      <alignment horizontal="center" vertical="top" wrapText="1"/>
    </xf>
    <xf numFmtId="0" fontId="20" fillId="7" borderId="9" xfId="0" applyFont="1" applyFill="1" applyBorder="1" applyAlignment="1">
      <alignment horizontal="left" vertical="top" wrapText="1"/>
    </xf>
    <xf numFmtId="0" fontId="9" fillId="7" borderId="9" xfId="0" applyFont="1" applyFill="1" applyBorder="1" applyAlignment="1">
      <alignment vertical="top" wrapText="1"/>
    </xf>
    <xf numFmtId="0" fontId="3" fillId="7" borderId="9" xfId="0" applyFont="1" applyFill="1" applyBorder="1" applyAlignment="1">
      <alignment horizontal="left" vertical="top" wrapText="1"/>
    </xf>
    <xf numFmtId="0" fontId="20" fillId="7" borderId="10" xfId="0" applyFont="1" applyFill="1" applyBorder="1" applyAlignment="1">
      <alignment horizontal="left" vertical="top" wrapText="1"/>
    </xf>
    <xf numFmtId="0" fontId="3" fillId="7" borderId="10" xfId="0" applyFont="1" applyFill="1" applyBorder="1" applyAlignment="1">
      <alignment horizontal="left" vertical="top" wrapText="1"/>
    </xf>
    <xf numFmtId="0" fontId="13" fillId="7" borderId="12" xfId="0" applyFont="1" applyFill="1" applyBorder="1" applyAlignment="1">
      <alignment horizontal="left" vertical="top" wrapText="1"/>
    </xf>
    <xf numFmtId="0" fontId="3" fillId="7" borderId="20" xfId="0" applyFont="1" applyFill="1" applyBorder="1" applyAlignment="1">
      <alignment horizontal="left" vertical="top" wrapText="1"/>
    </xf>
    <xf numFmtId="0" fontId="20" fillId="7" borderId="0" xfId="0" applyFont="1" applyFill="1" applyAlignment="1">
      <alignment horizontal="left" vertical="top" wrapText="1"/>
    </xf>
    <xf numFmtId="0" fontId="3" fillId="7" borderId="18" xfId="0" applyFont="1" applyFill="1" applyBorder="1" applyAlignment="1">
      <alignment horizontal="left" vertical="top" wrapText="1"/>
    </xf>
    <xf numFmtId="0" fontId="13" fillId="7" borderId="0" xfId="0" applyFont="1" applyFill="1" applyAlignment="1">
      <alignment horizontal="left" vertical="top" wrapText="1"/>
    </xf>
    <xf numFmtId="0" fontId="3" fillId="7" borderId="16" xfId="0" applyFont="1" applyFill="1" applyBorder="1" applyAlignment="1">
      <alignment horizontal="left" vertical="top" wrapText="1"/>
    </xf>
    <xf numFmtId="0" fontId="3" fillId="7" borderId="25" xfId="0" applyFont="1" applyFill="1" applyBorder="1" applyAlignment="1">
      <alignment horizontal="left" vertical="top" wrapText="1"/>
    </xf>
    <xf numFmtId="0" fontId="3" fillId="7" borderId="0" xfId="0" quotePrefix="1" applyFont="1" applyFill="1" applyAlignment="1">
      <alignment horizontal="left" vertical="top" wrapText="1"/>
    </xf>
    <xf numFmtId="0" fontId="3" fillId="7" borderId="23" xfId="0" quotePrefix="1" applyFont="1" applyFill="1" applyBorder="1" applyAlignment="1">
      <alignment horizontal="left" vertical="top" wrapText="1"/>
    </xf>
    <xf numFmtId="0" fontId="3" fillId="7" borderId="0" xfId="0" applyFont="1" applyFill="1" applyAlignment="1">
      <alignment horizontal="left" vertical="top" wrapText="1"/>
    </xf>
    <xf numFmtId="0" fontId="9" fillId="7" borderId="18" xfId="0" applyFont="1" applyFill="1" applyBorder="1" applyAlignment="1">
      <alignment vertical="top" wrapText="1"/>
    </xf>
    <xf numFmtId="0" fontId="3" fillId="7" borderId="18" xfId="0" applyFont="1" applyFill="1" applyBorder="1" applyAlignment="1">
      <alignment vertical="top" wrapText="1"/>
    </xf>
    <xf numFmtId="0" fontId="9" fillId="7" borderId="16" xfId="0" applyFont="1" applyFill="1" applyBorder="1" applyAlignment="1">
      <alignment vertical="top" wrapText="1"/>
    </xf>
    <xf numFmtId="0" fontId="3" fillId="7" borderId="16" xfId="0" applyFont="1" applyFill="1" applyBorder="1" applyAlignment="1">
      <alignment vertical="center" wrapText="1"/>
    </xf>
    <xf numFmtId="0" fontId="9" fillId="7" borderId="20" xfId="0" applyFont="1" applyFill="1" applyBorder="1" applyAlignment="1">
      <alignment vertical="top" wrapText="1"/>
    </xf>
    <xf numFmtId="0" fontId="3" fillId="7" borderId="20" xfId="0" applyFont="1" applyFill="1" applyBorder="1" applyAlignment="1">
      <alignment vertical="top" wrapText="1"/>
    </xf>
    <xf numFmtId="0" fontId="3" fillId="7" borderId="23" xfId="0" applyFont="1" applyFill="1" applyBorder="1" applyAlignment="1">
      <alignment horizontal="left" vertical="top" wrapText="1"/>
    </xf>
    <xf numFmtId="0" fontId="3" fillId="7" borderId="16" xfId="0" applyFont="1" applyFill="1" applyBorder="1" applyAlignment="1">
      <alignment vertical="top" wrapText="1"/>
    </xf>
    <xf numFmtId="0" fontId="7" fillId="7" borderId="25" xfId="0" applyFont="1" applyFill="1" applyBorder="1" applyAlignment="1">
      <alignment horizontal="left" vertical="top" wrapText="1"/>
    </xf>
    <xf numFmtId="0" fontId="3" fillId="7" borderId="18" xfId="0" applyFont="1" applyFill="1" applyBorder="1" applyAlignment="1">
      <alignment horizontal="left" vertical="center" wrapText="1"/>
    </xf>
    <xf numFmtId="0" fontId="3" fillId="7" borderId="16"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7" borderId="20" xfId="0" applyFont="1" applyFill="1" applyBorder="1" applyAlignment="1">
      <alignment horizontal="left" vertical="center" wrapText="1"/>
    </xf>
    <xf numFmtId="0" fontId="3" fillId="7" borderId="28" xfId="0" quotePrefix="1" applyFont="1" applyFill="1" applyBorder="1" applyAlignment="1">
      <alignment horizontal="left" vertical="top" wrapText="1"/>
    </xf>
    <xf numFmtId="0" fontId="7" fillId="7" borderId="31" xfId="0" applyFont="1" applyFill="1" applyBorder="1" applyAlignment="1">
      <alignment horizontal="left" vertical="top" wrapText="1"/>
    </xf>
    <xf numFmtId="0" fontId="15" fillId="7" borderId="18" xfId="0" applyFont="1" applyFill="1" applyBorder="1" applyAlignment="1">
      <alignment vertical="top" wrapText="1"/>
    </xf>
    <xf numFmtId="0" fontId="15" fillId="7" borderId="20" xfId="0" applyFont="1" applyFill="1" applyBorder="1" applyAlignment="1">
      <alignment vertical="top" wrapText="1"/>
    </xf>
    <xf numFmtId="0" fontId="6" fillId="7" borderId="20" xfId="0" applyFont="1" applyFill="1" applyBorder="1" applyAlignment="1">
      <alignment horizontal="left" vertical="top" wrapText="1"/>
    </xf>
    <xf numFmtId="0" fontId="6" fillId="7" borderId="9" xfId="0" applyFont="1" applyFill="1" applyBorder="1" applyAlignment="1">
      <alignment horizontal="center" vertical="top"/>
    </xf>
    <xf numFmtId="0" fontId="6" fillId="7" borderId="10" xfId="0" applyFont="1" applyFill="1" applyBorder="1" applyAlignment="1">
      <alignment horizontal="center" vertical="top"/>
    </xf>
    <xf numFmtId="0" fontId="6" fillId="7" borderId="20" xfId="0" applyFont="1" applyFill="1" applyBorder="1" applyAlignment="1">
      <alignment horizontal="center" vertical="top"/>
    </xf>
    <xf numFmtId="0" fontId="6" fillId="7" borderId="18" xfId="0" applyFont="1" applyFill="1" applyBorder="1" applyAlignment="1">
      <alignment horizontal="center" vertical="top"/>
    </xf>
    <xf numFmtId="0" fontId="6" fillId="7" borderId="16" xfId="0" applyFont="1" applyFill="1" applyBorder="1" applyAlignment="1">
      <alignment horizontal="center" vertical="top" wrapText="1"/>
    </xf>
    <xf numFmtId="14" fontId="3" fillId="7" borderId="25" xfId="0" applyNumberFormat="1" applyFont="1" applyFill="1" applyBorder="1" applyAlignment="1">
      <alignment horizontal="center" vertical="top" wrapText="1"/>
    </xf>
    <xf numFmtId="0" fontId="6" fillId="7" borderId="0" xfId="0" applyFont="1" applyFill="1" applyAlignment="1">
      <alignment horizontal="center" vertical="top" wrapText="1"/>
    </xf>
    <xf numFmtId="0" fontId="6" fillId="7" borderId="23" xfId="0" applyFont="1" applyFill="1" applyBorder="1" applyAlignment="1">
      <alignment horizontal="center" vertical="top" wrapText="1"/>
    </xf>
    <xf numFmtId="0" fontId="6" fillId="7" borderId="16" xfId="0" applyFont="1" applyFill="1" applyBorder="1" applyAlignment="1">
      <alignment horizontal="center" vertical="center"/>
    </xf>
    <xf numFmtId="0" fontId="6" fillId="7" borderId="23" xfId="0" applyFont="1" applyFill="1" applyBorder="1" applyAlignment="1">
      <alignment horizontal="center" vertical="top"/>
    </xf>
    <xf numFmtId="0" fontId="6" fillId="7" borderId="16" xfId="0" applyFont="1" applyFill="1" applyBorder="1" applyAlignment="1">
      <alignment horizontal="center" vertical="top"/>
    </xf>
    <xf numFmtId="0" fontId="6" fillId="7" borderId="25" xfId="0" applyFont="1" applyFill="1" applyBorder="1" applyAlignment="1">
      <alignment horizontal="center" vertical="top" wrapText="1"/>
    </xf>
    <xf numFmtId="0" fontId="6" fillId="7" borderId="18" xfId="0" applyFont="1" applyFill="1" applyBorder="1" applyAlignment="1">
      <alignment horizontal="center" vertical="center"/>
    </xf>
    <xf numFmtId="0" fontId="6" fillId="7" borderId="20" xfId="0" applyFont="1" applyFill="1" applyBorder="1" applyAlignment="1">
      <alignment horizontal="center" vertical="center"/>
    </xf>
    <xf numFmtId="0" fontId="6" fillId="7" borderId="25" xfId="0" applyFont="1" applyFill="1" applyBorder="1" applyAlignment="1">
      <alignment horizontal="center" vertical="top"/>
    </xf>
    <xf numFmtId="0" fontId="6" fillId="7" borderId="0" xfId="0" applyFont="1" applyFill="1" applyAlignment="1">
      <alignment horizontal="center" vertical="top"/>
    </xf>
    <xf numFmtId="0" fontId="6" fillId="7" borderId="28" xfId="0" applyFont="1" applyFill="1" applyBorder="1" applyAlignment="1">
      <alignment horizontal="center" vertical="top"/>
    </xf>
    <xf numFmtId="0" fontId="6" fillId="7" borderId="31" xfId="0" applyFont="1" applyFill="1" applyBorder="1" applyAlignment="1">
      <alignment horizontal="center" vertical="top"/>
    </xf>
    <xf numFmtId="0" fontId="3" fillId="7" borderId="18" xfId="0" applyFont="1" applyFill="1" applyBorder="1" applyAlignment="1">
      <alignment horizontal="center" vertical="top" wrapText="1"/>
    </xf>
    <xf numFmtId="14" fontId="3" fillId="7" borderId="18" xfId="0" applyNumberFormat="1" applyFont="1" applyFill="1" applyBorder="1" applyAlignment="1">
      <alignment horizontal="center" vertical="top" wrapText="1"/>
    </xf>
    <xf numFmtId="0" fontId="3" fillId="7" borderId="20" xfId="0" applyFont="1" applyFill="1" applyBorder="1" applyAlignment="1">
      <alignment horizontal="center" vertical="top" wrapText="1"/>
    </xf>
    <xf numFmtId="14" fontId="3" fillId="7" borderId="20" xfId="0" applyNumberFormat="1" applyFont="1" applyFill="1" applyBorder="1" applyAlignment="1">
      <alignment horizontal="center" vertical="top" wrapText="1"/>
    </xf>
    <xf numFmtId="167" fontId="3" fillId="7" borderId="18" xfId="0" applyNumberFormat="1" applyFont="1" applyFill="1" applyBorder="1" applyAlignment="1">
      <alignment horizontal="center" vertical="top" wrapText="1"/>
    </xf>
    <xf numFmtId="14" fontId="3" fillId="7" borderId="19" xfId="0" applyNumberFormat="1" applyFont="1" applyFill="1" applyBorder="1" applyAlignment="1">
      <alignment horizontal="center" vertical="top" wrapText="1"/>
    </xf>
    <xf numFmtId="14" fontId="3" fillId="7" borderId="21" xfId="0" applyNumberFormat="1" applyFont="1" applyFill="1" applyBorder="1" applyAlignment="1">
      <alignment horizontal="center" vertical="top" wrapText="1"/>
    </xf>
    <xf numFmtId="0" fontId="3" fillId="7" borderId="9" xfId="0" applyFont="1" applyFill="1" applyBorder="1" applyAlignment="1">
      <alignment horizontal="center" vertical="top" wrapText="1"/>
    </xf>
    <xf numFmtId="164" fontId="3" fillId="7" borderId="9" xfId="0" applyNumberFormat="1" applyFont="1" applyFill="1" applyBorder="1" applyAlignment="1">
      <alignment horizontal="center" vertical="top" wrapText="1"/>
    </xf>
    <xf numFmtId="0" fontId="3" fillId="7" borderId="10" xfId="0" applyFont="1" applyFill="1" applyBorder="1" applyAlignment="1">
      <alignment horizontal="center" vertical="top" wrapText="1"/>
    </xf>
    <xf numFmtId="0" fontId="5" fillId="7" borderId="10" xfId="0" applyFont="1" applyFill="1" applyBorder="1" applyAlignment="1">
      <alignment horizontal="center" vertical="top" wrapText="1"/>
    </xf>
    <xf numFmtId="3" fontId="5" fillId="7" borderId="10" xfId="0" applyNumberFormat="1" applyFont="1" applyFill="1" applyBorder="1" applyAlignment="1">
      <alignment horizontal="center" vertical="top" wrapText="1"/>
    </xf>
    <xf numFmtId="0" fontId="5" fillId="7" borderId="20" xfId="0" applyFont="1" applyFill="1" applyBorder="1" applyAlignment="1">
      <alignment horizontal="center" vertical="top" wrapText="1"/>
    </xf>
    <xf numFmtId="164" fontId="5" fillId="7" borderId="20" xfId="0" applyNumberFormat="1" applyFont="1" applyFill="1" applyBorder="1" applyAlignment="1">
      <alignment horizontal="center" vertical="top" wrapText="1"/>
    </xf>
    <xf numFmtId="0" fontId="5" fillId="7" borderId="18" xfId="0" applyFont="1" applyFill="1" applyBorder="1" applyAlignment="1">
      <alignment horizontal="center" vertical="top" wrapText="1"/>
    </xf>
    <xf numFmtId="3" fontId="5" fillId="7" borderId="18" xfId="0" applyNumberFormat="1" applyFont="1" applyFill="1" applyBorder="1" applyAlignment="1">
      <alignment horizontal="center" vertical="top" wrapText="1"/>
    </xf>
    <xf numFmtId="0" fontId="3" fillId="7" borderId="16" xfId="0" applyFont="1" applyFill="1" applyBorder="1" applyAlignment="1">
      <alignment horizontal="center" vertical="top" wrapText="1"/>
    </xf>
    <xf numFmtId="164" fontId="3" fillId="7" borderId="16" xfId="0" applyNumberFormat="1" applyFont="1" applyFill="1" applyBorder="1" applyAlignment="1">
      <alignment horizontal="center" vertical="top" wrapText="1"/>
    </xf>
    <xf numFmtId="0" fontId="3" fillId="7" borderId="0" xfId="0" applyFont="1" applyFill="1" applyAlignment="1">
      <alignment horizontal="center" vertical="top" wrapText="1"/>
    </xf>
    <xf numFmtId="0" fontId="5" fillId="7" borderId="0" xfId="0" applyFont="1" applyFill="1" applyAlignment="1">
      <alignment horizontal="center" vertical="top" wrapText="1"/>
    </xf>
    <xf numFmtId="9" fontId="5" fillId="7" borderId="0" xfId="0" applyNumberFormat="1" applyFont="1" applyFill="1" applyAlignment="1">
      <alignment horizontal="center" vertical="top" wrapText="1"/>
    </xf>
    <xf numFmtId="0" fontId="3" fillId="7" borderId="23" xfId="0" applyFont="1" applyFill="1" applyBorder="1" applyAlignment="1">
      <alignment horizontal="center" vertical="top" wrapText="1"/>
    </xf>
    <xf numFmtId="0" fontId="5" fillId="7" borderId="23" xfId="0" applyFont="1" applyFill="1" applyBorder="1" applyAlignment="1">
      <alignment horizontal="center" vertical="top" wrapText="1"/>
    </xf>
    <xf numFmtId="164" fontId="3" fillId="7" borderId="0" xfId="0" applyNumberFormat="1" applyFont="1" applyFill="1" applyAlignment="1">
      <alignment horizontal="center" vertical="top" wrapText="1"/>
    </xf>
    <xf numFmtId="3" fontId="3" fillId="7" borderId="18" xfId="0" applyNumberFormat="1" applyFont="1" applyFill="1" applyBorder="1" applyAlignment="1">
      <alignment horizontal="center" vertical="top" wrapText="1"/>
    </xf>
    <xf numFmtId="0" fontId="3" fillId="7" borderId="16" xfId="0" applyFont="1" applyFill="1" applyBorder="1" applyAlignment="1">
      <alignment horizontal="center" vertical="center" wrapText="1"/>
    </xf>
    <xf numFmtId="0" fontId="5" fillId="7" borderId="16" xfId="0" applyFont="1" applyFill="1" applyBorder="1" applyAlignment="1">
      <alignment horizontal="center" vertical="center" wrapText="1"/>
    </xf>
    <xf numFmtId="164" fontId="3" fillId="7" borderId="23" xfId="0" applyNumberFormat="1" applyFont="1" applyFill="1" applyBorder="1" applyAlignment="1">
      <alignment horizontal="center" vertical="top" wrapText="1"/>
    </xf>
    <xf numFmtId="9" fontId="3" fillId="7" borderId="16" xfId="0" applyNumberFormat="1" applyFont="1" applyFill="1" applyBorder="1" applyAlignment="1">
      <alignment horizontal="center" vertical="top" wrapText="1"/>
    </xf>
    <xf numFmtId="0" fontId="3" fillId="7" borderId="25" xfId="0" applyFont="1" applyFill="1" applyBorder="1" applyAlignment="1">
      <alignment horizontal="center" vertical="top" wrapText="1"/>
    </xf>
    <xf numFmtId="3" fontId="3" fillId="7" borderId="25" xfId="0" applyNumberFormat="1" applyFont="1" applyFill="1" applyBorder="1" applyAlignment="1">
      <alignment horizontal="center" vertical="top" wrapText="1"/>
    </xf>
    <xf numFmtId="3" fontId="3" fillId="7" borderId="9" xfId="0" applyNumberFormat="1" applyFont="1" applyFill="1" applyBorder="1" applyAlignment="1">
      <alignment horizontal="center" vertical="top" wrapText="1"/>
    </xf>
    <xf numFmtId="0" fontId="3" fillId="7" borderId="18" xfId="0" applyFont="1" applyFill="1" applyBorder="1" applyAlignment="1">
      <alignment horizontal="center" vertical="center" wrapText="1"/>
    </xf>
    <xf numFmtId="164" fontId="3" fillId="7" borderId="18" xfId="0" applyNumberFormat="1" applyFont="1" applyFill="1" applyBorder="1" applyAlignment="1">
      <alignment horizontal="center" vertical="center" wrapText="1"/>
    </xf>
    <xf numFmtId="164" fontId="3" fillId="7" borderId="16" xfId="0" applyNumberFormat="1" applyFont="1" applyFill="1" applyBorder="1" applyAlignment="1">
      <alignment horizontal="center" vertical="center" wrapText="1"/>
    </xf>
    <xf numFmtId="0" fontId="3" fillId="7" borderId="20" xfId="0" applyFont="1" applyFill="1" applyBorder="1" applyAlignment="1">
      <alignment horizontal="center" vertical="center" wrapText="1"/>
    </xf>
    <xf numFmtId="164" fontId="3" fillId="7" borderId="20" xfId="0" applyNumberFormat="1" applyFont="1" applyFill="1" applyBorder="1" applyAlignment="1">
      <alignment horizontal="center" vertical="center" wrapText="1"/>
    </xf>
    <xf numFmtId="164" fontId="5" fillId="7" borderId="9" xfId="1" applyNumberFormat="1" applyFont="1" applyFill="1" applyBorder="1" applyAlignment="1">
      <alignment horizontal="center" vertical="top" wrapText="1"/>
    </xf>
    <xf numFmtId="0" fontId="5" fillId="7" borderId="9" xfId="0" applyFont="1" applyFill="1" applyBorder="1" applyAlignment="1">
      <alignment horizontal="center" vertical="top" wrapText="1"/>
    </xf>
    <xf numFmtId="164" fontId="3" fillId="7" borderId="8" xfId="0" applyNumberFormat="1" applyFont="1" applyFill="1" applyBorder="1" applyAlignment="1">
      <alignment horizontal="center" vertical="top" wrapText="1"/>
    </xf>
    <xf numFmtId="0" fontId="5" fillId="7" borderId="11" xfId="0" applyFont="1" applyFill="1" applyBorder="1" applyAlignment="1">
      <alignment horizontal="center" vertical="top" wrapText="1"/>
    </xf>
    <xf numFmtId="9" fontId="3" fillId="7" borderId="20" xfId="0" applyNumberFormat="1" applyFont="1" applyFill="1" applyBorder="1" applyAlignment="1">
      <alignment horizontal="center" vertical="top" wrapText="1"/>
    </xf>
    <xf numFmtId="9" fontId="5" fillId="7" borderId="20" xfId="0" applyNumberFormat="1" applyFont="1" applyFill="1" applyBorder="1" applyAlignment="1">
      <alignment horizontal="center" vertical="top" wrapText="1"/>
    </xf>
    <xf numFmtId="9" fontId="5" fillId="7" borderId="21" xfId="0" applyNumberFormat="1" applyFont="1" applyFill="1" applyBorder="1" applyAlignment="1">
      <alignment horizontal="center" vertical="top" wrapText="1"/>
    </xf>
    <xf numFmtId="9" fontId="3" fillId="7" borderId="18" xfId="0" applyNumberFormat="1" applyFont="1" applyFill="1" applyBorder="1" applyAlignment="1">
      <alignment horizontal="center" vertical="top"/>
    </xf>
    <xf numFmtId="0" fontId="5" fillId="7" borderId="19" xfId="0" applyFont="1" applyFill="1" applyBorder="1" applyAlignment="1">
      <alignment horizontal="center" vertical="top" wrapText="1"/>
    </xf>
    <xf numFmtId="9" fontId="3" fillId="7" borderId="25" xfId="0" applyNumberFormat="1" applyFont="1" applyFill="1" applyBorder="1" applyAlignment="1">
      <alignment horizontal="center" vertical="top" wrapText="1"/>
    </xf>
    <xf numFmtId="9" fontId="3" fillId="7" borderId="26" xfId="0" applyNumberFormat="1" applyFont="1" applyFill="1" applyBorder="1" applyAlignment="1">
      <alignment horizontal="center" vertical="top" wrapText="1"/>
    </xf>
    <xf numFmtId="9" fontId="3" fillId="7" borderId="0" xfId="0" applyNumberFormat="1" applyFont="1" applyFill="1" applyAlignment="1">
      <alignment horizontal="center" vertical="top" wrapText="1"/>
    </xf>
    <xf numFmtId="9" fontId="3" fillId="7" borderId="23" xfId="0" applyNumberFormat="1" applyFont="1" applyFill="1" applyBorder="1" applyAlignment="1">
      <alignment horizontal="center" vertical="top" wrapText="1"/>
    </xf>
    <xf numFmtId="9" fontId="5" fillId="7" borderId="23" xfId="0" applyNumberFormat="1" applyFont="1" applyFill="1" applyBorder="1" applyAlignment="1">
      <alignment horizontal="center" vertical="top" wrapText="1"/>
    </xf>
    <xf numFmtId="9" fontId="5" fillId="7" borderId="24" xfId="0" applyNumberFormat="1" applyFont="1" applyFill="1" applyBorder="1" applyAlignment="1">
      <alignment horizontal="center" vertical="top" wrapText="1"/>
    </xf>
    <xf numFmtId="164" fontId="3" fillId="7" borderId="18" xfId="0" applyNumberFormat="1" applyFont="1" applyFill="1" applyBorder="1" applyAlignment="1">
      <alignment horizontal="center" vertical="top"/>
    </xf>
    <xf numFmtId="3" fontId="3" fillId="7" borderId="19" xfId="0" applyNumberFormat="1" applyFont="1" applyFill="1" applyBorder="1" applyAlignment="1">
      <alignment horizontal="center" vertical="top" wrapText="1"/>
    </xf>
    <xf numFmtId="164" fontId="3" fillId="7" borderId="20" xfId="0" applyNumberFormat="1" applyFont="1" applyFill="1" applyBorder="1" applyAlignment="1">
      <alignment horizontal="center" vertical="top"/>
    </xf>
    <xf numFmtId="165" fontId="3" fillId="7" borderId="21" xfId="0" applyNumberFormat="1" applyFont="1" applyFill="1" applyBorder="1" applyAlignment="1">
      <alignment horizontal="center" vertical="top" wrapText="1"/>
    </xf>
    <xf numFmtId="164" fontId="3" fillId="7" borderId="16" xfId="0" applyNumberFormat="1" applyFont="1" applyFill="1" applyBorder="1" applyAlignment="1">
      <alignment horizontal="center" vertical="center"/>
    </xf>
    <xf numFmtId="164" fontId="3" fillId="7" borderId="20" xfId="0" applyNumberFormat="1" applyFont="1" applyFill="1" applyBorder="1" applyAlignment="1">
      <alignment horizontal="center" vertical="top" wrapText="1"/>
    </xf>
    <xf numFmtId="9" fontId="3" fillId="7" borderId="24" xfId="1" applyFont="1" applyFill="1" applyBorder="1" applyAlignment="1">
      <alignment horizontal="center" vertical="top" wrapText="1"/>
    </xf>
    <xf numFmtId="9" fontId="3" fillId="7" borderId="17" xfId="1" applyFont="1" applyFill="1" applyBorder="1" applyAlignment="1">
      <alignment horizontal="center" vertical="top" wrapText="1"/>
    </xf>
    <xf numFmtId="0" fontId="5" fillId="7" borderId="25" xfId="0" applyFont="1" applyFill="1" applyBorder="1" applyAlignment="1">
      <alignment horizontal="center" vertical="top" wrapText="1"/>
    </xf>
    <xf numFmtId="3" fontId="3" fillId="7" borderId="26" xfId="0" applyNumberFormat="1" applyFont="1" applyFill="1" applyBorder="1" applyAlignment="1">
      <alignment horizontal="center" vertical="top" wrapText="1"/>
    </xf>
    <xf numFmtId="0" fontId="3" fillId="7" borderId="8" xfId="0" applyFont="1" applyFill="1" applyBorder="1" applyAlignment="1">
      <alignment horizontal="center" vertical="top" wrapText="1"/>
    </xf>
    <xf numFmtId="0" fontId="5" fillId="7" borderId="18" xfId="0" applyFont="1" applyFill="1" applyBorder="1" applyAlignment="1">
      <alignment horizontal="center" vertical="center" wrapText="1"/>
    </xf>
    <xf numFmtId="9" fontId="3" fillId="7" borderId="19" xfId="0" applyNumberFormat="1" applyFont="1" applyFill="1" applyBorder="1" applyAlignment="1">
      <alignment horizontal="center" vertical="center" wrapText="1"/>
    </xf>
    <xf numFmtId="0" fontId="3" fillId="7" borderId="17" xfId="0" applyFont="1" applyFill="1" applyBorder="1" applyAlignment="1">
      <alignment horizontal="center" vertical="center" wrapText="1"/>
    </xf>
    <xf numFmtId="9" fontId="3" fillId="7" borderId="17" xfId="0" applyNumberFormat="1" applyFont="1" applyFill="1" applyBorder="1" applyAlignment="1">
      <alignment horizontal="center" vertical="center" wrapText="1"/>
    </xf>
    <xf numFmtId="164" fontId="3" fillId="7" borderId="20" xfId="0" applyNumberFormat="1" applyFont="1" applyFill="1" applyBorder="1" applyAlignment="1">
      <alignment horizontal="center" vertical="center"/>
    </xf>
    <xf numFmtId="0" fontId="5" fillId="7" borderId="20" xfId="0" applyFont="1" applyFill="1" applyBorder="1" applyAlignment="1">
      <alignment horizontal="center" vertical="center" wrapText="1"/>
    </xf>
    <xf numFmtId="0" fontId="3" fillId="7" borderId="21" xfId="0" applyFont="1" applyFill="1" applyBorder="1" applyAlignment="1">
      <alignment horizontal="center" vertical="center" wrapText="1"/>
    </xf>
    <xf numFmtId="0" fontId="3" fillId="7" borderId="10" xfId="0" applyFont="1" applyFill="1" applyBorder="1" applyAlignment="1">
      <alignment vertical="top" wrapText="1"/>
    </xf>
    <xf numFmtId="0" fontId="3" fillId="7" borderId="25" xfId="0" applyFont="1" applyFill="1" applyBorder="1" applyAlignment="1">
      <alignment vertical="top" wrapText="1"/>
    </xf>
    <xf numFmtId="0" fontId="3" fillId="7" borderId="0" xfId="0" applyFont="1" applyFill="1" applyAlignment="1">
      <alignment vertical="top" wrapText="1"/>
    </xf>
    <xf numFmtId="0" fontId="6" fillId="7" borderId="10" xfId="0" applyFont="1" applyFill="1" applyBorder="1" applyAlignment="1">
      <alignment vertical="top" wrapText="1"/>
    </xf>
    <xf numFmtId="0" fontId="3" fillId="7" borderId="33" xfId="0" applyFont="1" applyFill="1" applyBorder="1" applyAlignment="1">
      <alignment vertical="top" wrapText="1"/>
    </xf>
    <xf numFmtId="0" fontId="3" fillId="7" borderId="31" xfId="0" applyFont="1" applyFill="1" applyBorder="1" applyAlignment="1">
      <alignment vertical="top" wrapText="1"/>
    </xf>
    <xf numFmtId="0" fontId="3" fillId="7" borderId="36" xfId="0" applyFont="1" applyFill="1" applyBorder="1" applyAlignment="1">
      <alignment vertical="top" wrapText="1"/>
    </xf>
    <xf numFmtId="0" fontId="3" fillId="7" borderId="16" xfId="0" applyFont="1" applyFill="1" applyBorder="1" applyAlignment="1">
      <alignment horizontal="center" vertical="top"/>
    </xf>
    <xf numFmtId="0" fontId="3" fillId="7" borderId="37" xfId="0" applyFont="1" applyFill="1" applyBorder="1" applyAlignment="1">
      <alignment vertical="top" wrapText="1"/>
    </xf>
    <xf numFmtId="0" fontId="3" fillId="7" borderId="38" xfId="0" applyFont="1" applyFill="1" applyBorder="1" applyAlignment="1">
      <alignment vertical="top" wrapText="1"/>
    </xf>
    <xf numFmtId="0" fontId="3" fillId="7" borderId="39" xfId="0" applyFont="1" applyFill="1" applyBorder="1" applyAlignment="1">
      <alignment vertical="top" wrapText="1"/>
    </xf>
    <xf numFmtId="0" fontId="7" fillId="7" borderId="16" xfId="0" applyFont="1" applyFill="1" applyBorder="1" applyAlignment="1">
      <alignment horizontal="left" vertical="top" wrapText="1"/>
    </xf>
    <xf numFmtId="0" fontId="3" fillId="7" borderId="34" xfId="0" applyFont="1" applyFill="1" applyBorder="1" applyAlignment="1">
      <alignment vertical="top" wrapText="1"/>
    </xf>
    <xf numFmtId="0" fontId="7" fillId="7" borderId="20" xfId="0" applyFont="1" applyFill="1" applyBorder="1" applyAlignment="1">
      <alignment horizontal="left" vertical="top" wrapText="1"/>
    </xf>
    <xf numFmtId="0" fontId="7" fillId="7" borderId="10" xfId="0" applyFont="1" applyFill="1" applyBorder="1" applyAlignment="1">
      <alignment vertical="top" wrapText="1"/>
    </xf>
    <xf numFmtId="0" fontId="26" fillId="0" borderId="0" xfId="2" applyFill="1" applyAlignment="1">
      <alignment horizontal="left"/>
    </xf>
    <xf numFmtId="0" fontId="7" fillId="7" borderId="0" xfId="0" applyFont="1" applyFill="1" applyAlignment="1">
      <alignment vertical="top" wrapText="1"/>
    </xf>
    <xf numFmtId="0" fontId="26" fillId="0" borderId="0" xfId="2" applyFill="1"/>
    <xf numFmtId="0" fontId="3" fillId="0" borderId="25" xfId="2" applyFont="1" applyFill="1" applyBorder="1" applyAlignment="1">
      <alignment vertical="top" wrapText="1"/>
    </xf>
    <xf numFmtId="0" fontId="3" fillId="0" borderId="10" xfId="2" applyFont="1" applyBorder="1" applyAlignment="1">
      <alignment vertical="top" wrapText="1"/>
    </xf>
    <xf numFmtId="0" fontId="3" fillId="0" borderId="35" xfId="2" applyFont="1" applyFill="1" applyBorder="1" applyAlignment="1">
      <alignment vertical="top" wrapText="1"/>
    </xf>
    <xf numFmtId="9" fontId="5" fillId="7" borderId="7" xfId="0" applyNumberFormat="1" applyFont="1" applyFill="1" applyBorder="1" applyAlignment="1">
      <alignment horizontal="center" vertical="top" wrapText="1"/>
    </xf>
    <xf numFmtId="164" fontId="3" fillId="0" borderId="0" xfId="0" applyNumberFormat="1" applyFont="1" applyAlignment="1">
      <alignment horizontal="center" vertical="top"/>
    </xf>
    <xf numFmtId="165" fontId="3" fillId="7" borderId="20" xfId="1" applyNumberFormat="1" applyFont="1" applyFill="1" applyBorder="1" applyAlignment="1">
      <alignment horizontal="center" vertical="top" wrapText="1"/>
    </xf>
    <xf numFmtId="164" fontId="3" fillId="7" borderId="16" xfId="1" applyNumberFormat="1" applyFont="1" applyFill="1" applyBorder="1" applyAlignment="1">
      <alignment horizontal="center" vertical="center" wrapText="1"/>
    </xf>
    <xf numFmtId="164" fontId="3" fillId="0" borderId="16" xfId="0" applyNumberFormat="1" applyFont="1" applyBorder="1" applyAlignment="1">
      <alignment horizontal="center" vertical="center"/>
    </xf>
    <xf numFmtId="164" fontId="3" fillId="0" borderId="16" xfId="1" applyNumberFormat="1" applyFont="1" applyFill="1" applyBorder="1" applyAlignment="1">
      <alignment horizontal="center" vertical="center" wrapText="1"/>
    </xf>
    <xf numFmtId="164" fontId="3" fillId="7" borderId="20" xfId="1" applyNumberFormat="1" applyFont="1" applyFill="1" applyBorder="1" applyAlignment="1">
      <alignment horizontal="center" vertical="top" wrapText="1"/>
    </xf>
    <xf numFmtId="164" fontId="3" fillId="0" borderId="20" xfId="1" applyNumberFormat="1" applyFont="1" applyFill="1" applyBorder="1" applyAlignment="1">
      <alignment horizontal="center" vertical="top" wrapText="1"/>
    </xf>
    <xf numFmtId="9" fontId="3" fillId="7" borderId="21" xfId="0" applyNumberFormat="1" applyFont="1" applyFill="1" applyBorder="1" applyAlignment="1">
      <alignment horizontal="center" vertical="top" wrapText="1"/>
    </xf>
    <xf numFmtId="9" fontId="3" fillId="0" borderId="23" xfId="0" applyNumberFormat="1" applyFont="1" applyBorder="1" applyAlignment="1">
      <alignment horizontal="center" vertical="top" wrapText="1"/>
    </xf>
    <xf numFmtId="10" fontId="3" fillId="0" borderId="23" xfId="0" applyNumberFormat="1" applyFont="1" applyBorder="1" applyAlignment="1">
      <alignment horizontal="center" vertical="top" wrapText="1"/>
    </xf>
    <xf numFmtId="164" fontId="3" fillId="0" borderId="16" xfId="1" applyNumberFormat="1" applyFont="1" applyFill="1" applyBorder="1" applyAlignment="1">
      <alignment horizontal="center" vertical="top" wrapText="1"/>
    </xf>
    <xf numFmtId="164" fontId="3" fillId="7" borderId="16" xfId="0" quotePrefix="1" applyNumberFormat="1" applyFont="1" applyFill="1" applyBorder="1" applyAlignment="1">
      <alignment horizontal="center" vertical="top" wrapText="1"/>
    </xf>
    <xf numFmtId="9" fontId="3" fillId="7" borderId="16" xfId="0" applyNumberFormat="1" applyFont="1" applyFill="1" applyBorder="1" applyAlignment="1">
      <alignment horizontal="center" vertical="top"/>
    </xf>
    <xf numFmtId="164" fontId="3" fillId="0" borderId="18" xfId="0" applyNumberFormat="1" applyFont="1" applyBorder="1" applyAlignment="1">
      <alignment horizontal="center" vertical="center" wrapText="1"/>
    </xf>
    <xf numFmtId="164" fontId="3" fillId="7" borderId="18" xfId="0" applyNumberFormat="1" applyFont="1" applyFill="1" applyBorder="1" applyAlignment="1">
      <alignment horizontal="center" vertical="center"/>
    </xf>
    <xf numFmtId="164" fontId="3" fillId="0" borderId="16" xfId="0" applyNumberFormat="1" applyFont="1" applyBorder="1" applyAlignment="1">
      <alignment horizontal="center" vertical="center" wrapText="1"/>
    </xf>
    <xf numFmtId="164" fontId="3" fillId="0" borderId="20" xfId="0" applyNumberFormat="1" applyFont="1" applyBorder="1" applyAlignment="1">
      <alignment horizontal="center" vertical="center" wrapText="1"/>
    </xf>
    <xf numFmtId="164" fontId="3" fillId="7" borderId="18" xfId="0" applyNumberFormat="1" applyFont="1" applyFill="1" applyBorder="1" applyAlignment="1">
      <alignment horizontal="center" vertical="top" wrapText="1"/>
    </xf>
    <xf numFmtId="9" fontId="3" fillId="7" borderId="18" xfId="0" applyNumberFormat="1" applyFont="1" applyFill="1" applyBorder="1" applyAlignment="1">
      <alignment horizontal="center" vertical="top" wrapText="1"/>
    </xf>
    <xf numFmtId="9" fontId="3" fillId="7" borderId="19" xfId="1" applyFont="1" applyFill="1" applyBorder="1" applyAlignment="1">
      <alignment horizontal="center" vertical="top" wrapText="1"/>
    </xf>
    <xf numFmtId="9" fontId="3" fillId="7" borderId="7" xfId="1" applyFont="1" applyFill="1" applyBorder="1" applyAlignment="1">
      <alignment horizontal="center" vertical="top" wrapText="1"/>
    </xf>
    <xf numFmtId="164" fontId="3" fillId="0" borderId="25" xfId="0" applyNumberFormat="1" applyFont="1" applyBorder="1" applyAlignment="1">
      <alignment horizontal="center" vertical="top"/>
    </xf>
    <xf numFmtId="9" fontId="3" fillId="0" borderId="7" xfId="0" applyNumberFormat="1" applyFont="1" applyBorder="1" applyAlignment="1">
      <alignment horizontal="center" vertical="top"/>
    </xf>
    <xf numFmtId="164" fontId="3" fillId="0" borderId="28" xfId="0" applyNumberFormat="1" applyFont="1" applyBorder="1" applyAlignment="1">
      <alignment horizontal="center" vertical="top"/>
    </xf>
    <xf numFmtId="9" fontId="3" fillId="0" borderId="29" xfId="0" applyNumberFormat="1" applyFont="1" applyBorder="1" applyAlignment="1">
      <alignment horizontal="center" vertical="top"/>
    </xf>
    <xf numFmtId="164" fontId="3" fillId="0" borderId="31" xfId="0" applyNumberFormat="1" applyFont="1" applyBorder="1" applyAlignment="1">
      <alignment horizontal="center" vertical="top"/>
    </xf>
    <xf numFmtId="164" fontId="3" fillId="0" borderId="18" xfId="0" applyNumberFormat="1" applyFont="1" applyBorder="1" applyAlignment="1">
      <alignment horizontal="center" vertical="top"/>
    </xf>
    <xf numFmtId="3" fontId="3" fillId="7" borderId="20" xfId="0" applyNumberFormat="1" applyFont="1" applyFill="1" applyBorder="1" applyAlignment="1">
      <alignment horizontal="center" vertical="top"/>
    </xf>
    <xf numFmtId="3" fontId="5" fillId="7" borderId="20" xfId="0" applyNumberFormat="1" applyFont="1" applyFill="1" applyBorder="1" applyAlignment="1">
      <alignment horizontal="center" vertical="top" wrapText="1"/>
    </xf>
    <xf numFmtId="9" fontId="3" fillId="7" borderId="9" xfId="1" applyFont="1" applyFill="1" applyBorder="1" applyAlignment="1">
      <alignment horizontal="center" vertical="top"/>
    </xf>
    <xf numFmtId="9" fontId="3" fillId="7" borderId="16" xfId="1" applyFont="1" applyFill="1" applyBorder="1" applyAlignment="1">
      <alignment horizontal="center" vertical="top"/>
    </xf>
    <xf numFmtId="9" fontId="3" fillId="0" borderId="25" xfId="1" applyFont="1" applyFill="1" applyBorder="1" applyAlignment="1">
      <alignment horizontal="center" vertical="top"/>
    </xf>
    <xf numFmtId="9" fontId="3" fillId="7" borderId="25" xfId="1" applyFont="1" applyFill="1" applyBorder="1" applyAlignment="1">
      <alignment horizontal="center" vertical="top"/>
    </xf>
    <xf numFmtId="3" fontId="3" fillId="0" borderId="0" xfId="0" applyNumberFormat="1" applyFont="1" applyAlignment="1">
      <alignment horizontal="center" vertical="top"/>
    </xf>
    <xf numFmtId="3" fontId="3" fillId="7" borderId="0" xfId="0" applyNumberFormat="1" applyFont="1" applyFill="1" applyAlignment="1">
      <alignment horizontal="center" vertical="top"/>
    </xf>
    <xf numFmtId="3" fontId="3" fillId="7" borderId="18" xfId="0" applyNumberFormat="1" applyFont="1" applyFill="1" applyBorder="1" applyAlignment="1">
      <alignment horizontal="center" vertical="top"/>
    </xf>
    <xf numFmtId="3" fontId="3" fillId="7" borderId="16" xfId="0" applyNumberFormat="1" applyFont="1" applyFill="1" applyBorder="1" applyAlignment="1">
      <alignment horizontal="center" vertical="top" wrapText="1"/>
    </xf>
    <xf numFmtId="9" fontId="3" fillId="7" borderId="20" xfId="1" applyFont="1" applyFill="1" applyBorder="1" applyAlignment="1">
      <alignment horizontal="center" vertical="top"/>
    </xf>
    <xf numFmtId="3" fontId="3" fillId="0" borderId="12" xfId="0" applyNumberFormat="1" applyFont="1" applyBorder="1" applyAlignment="1">
      <alignment horizontal="center" vertical="top" wrapText="1"/>
    </xf>
    <xf numFmtId="3" fontId="3" fillId="7" borderId="12" xfId="0" applyNumberFormat="1" applyFont="1" applyFill="1" applyBorder="1" applyAlignment="1">
      <alignment horizontal="center" vertical="top" wrapText="1"/>
    </xf>
    <xf numFmtId="166" fontId="3" fillId="0" borderId="0" xfId="0" applyNumberFormat="1" applyFont="1" applyAlignment="1">
      <alignment horizontal="center" vertical="top" wrapText="1"/>
    </xf>
    <xf numFmtId="166" fontId="3" fillId="7" borderId="0" xfId="0" applyNumberFormat="1" applyFont="1" applyFill="1" applyAlignment="1">
      <alignment horizontal="center" vertical="top" wrapText="1"/>
    </xf>
    <xf numFmtId="9" fontId="3" fillId="0" borderId="20" xfId="1" applyFont="1" applyFill="1" applyBorder="1" applyAlignment="1">
      <alignment horizontal="center" vertical="top" wrapText="1"/>
    </xf>
    <xf numFmtId="9" fontId="3" fillId="7" borderId="20" xfId="1" applyFont="1" applyFill="1" applyBorder="1" applyAlignment="1">
      <alignment horizontal="center" vertical="top" wrapText="1"/>
    </xf>
    <xf numFmtId="10" fontId="3" fillId="0" borderId="0" xfId="1" applyNumberFormat="1" applyFont="1" applyFill="1" applyBorder="1" applyAlignment="1">
      <alignment horizontal="center" vertical="top"/>
    </xf>
    <xf numFmtId="10" fontId="3" fillId="7" borderId="0" xfId="1" applyNumberFormat="1" applyFont="1" applyFill="1" applyBorder="1" applyAlignment="1">
      <alignment horizontal="center" vertical="top"/>
    </xf>
    <xf numFmtId="3" fontId="3" fillId="0" borderId="20" xfId="0" applyNumberFormat="1" applyFont="1" applyBorder="1" applyAlignment="1">
      <alignment horizontal="center" vertical="top"/>
    </xf>
    <xf numFmtId="3" fontId="3" fillId="0" borderId="0" xfId="0" applyNumberFormat="1" applyFont="1" applyAlignment="1">
      <alignment horizontal="center" vertical="top" wrapText="1"/>
    </xf>
    <xf numFmtId="3" fontId="3" fillId="7" borderId="0" xfId="0" applyNumberFormat="1" applyFont="1" applyFill="1" applyAlignment="1">
      <alignment horizontal="center" vertical="top" wrapText="1"/>
    </xf>
    <xf numFmtId="9" fontId="3" fillId="0" borderId="10" xfId="1" applyFont="1" applyFill="1" applyBorder="1" applyAlignment="1">
      <alignment horizontal="center" vertical="top"/>
    </xf>
    <xf numFmtId="9" fontId="3" fillId="7" borderId="10" xfId="1" applyFont="1" applyFill="1" applyBorder="1" applyAlignment="1">
      <alignment horizontal="center" vertical="top"/>
    </xf>
    <xf numFmtId="3" fontId="3" fillId="7" borderId="18" xfId="0" applyNumberFormat="1" applyFont="1" applyFill="1" applyBorder="1" applyAlignment="1">
      <alignment horizontal="center" vertical="top" wrapText="1" readingOrder="1"/>
    </xf>
    <xf numFmtId="3" fontId="3" fillId="7" borderId="25" xfId="0" applyNumberFormat="1" applyFont="1" applyFill="1" applyBorder="1" applyAlignment="1">
      <alignment horizontal="center" vertical="top" wrapText="1" readingOrder="1"/>
    </xf>
    <xf numFmtId="3" fontId="3" fillId="7" borderId="0" xfId="0" applyNumberFormat="1" applyFont="1" applyFill="1" applyAlignment="1">
      <alignment horizontal="center" vertical="top" wrapText="1" readingOrder="1"/>
    </xf>
    <xf numFmtId="0" fontId="3" fillId="7" borderId="12" xfId="0" applyFont="1" applyFill="1" applyBorder="1" applyAlignment="1">
      <alignment horizontal="center" vertical="top" wrapText="1" readingOrder="1"/>
    </xf>
    <xf numFmtId="0" fontId="3" fillId="7" borderId="18" xfId="0" applyFont="1" applyFill="1" applyBorder="1" applyAlignment="1">
      <alignment horizontal="center" vertical="top" wrapText="1" readingOrder="1"/>
    </xf>
    <xf numFmtId="164" fontId="3" fillId="7" borderId="16" xfId="0" applyNumberFormat="1" applyFont="1" applyFill="1" applyBorder="1" applyAlignment="1">
      <alignment horizontal="center" vertical="top" wrapText="1" readingOrder="1"/>
    </xf>
    <xf numFmtId="164" fontId="3" fillId="7" borderId="20" xfId="0" applyNumberFormat="1" applyFont="1" applyFill="1" applyBorder="1" applyAlignment="1">
      <alignment horizontal="center" vertical="top" wrapText="1" readingOrder="1"/>
    </xf>
    <xf numFmtId="0" fontId="2" fillId="7" borderId="0" xfId="0" applyFont="1" applyFill="1" applyAlignment="1">
      <alignment horizontal="left" vertical="top" wrapText="1"/>
    </xf>
    <xf numFmtId="0" fontId="3" fillId="7" borderId="18" xfId="0" applyFont="1" applyFill="1" applyBorder="1" applyAlignment="1">
      <alignment horizontal="center" vertical="top"/>
    </xf>
    <xf numFmtId="0" fontId="3" fillId="7" borderId="0" xfId="0" applyFont="1" applyFill="1" applyAlignment="1">
      <alignment horizontal="center" vertical="top"/>
    </xf>
    <xf numFmtId="0" fontId="6" fillId="0" borderId="0" xfId="0" applyFont="1" applyAlignment="1">
      <alignment horizontal="center"/>
    </xf>
    <xf numFmtId="0" fontId="19" fillId="0" borderId="0" xfId="0" applyFont="1" applyAlignment="1">
      <alignment horizontal="center"/>
    </xf>
    <xf numFmtId="0" fontId="17" fillId="0" borderId="0" xfId="0" applyFont="1" applyAlignment="1">
      <alignment horizontal="center" vertical="center"/>
    </xf>
    <xf numFmtId="0" fontId="18" fillId="6" borderId="0" xfId="0" quotePrefix="1" applyFont="1" applyFill="1" applyAlignment="1">
      <alignment horizontal="center" vertical="center"/>
    </xf>
    <xf numFmtId="0" fontId="9" fillId="2" borderId="3"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26" fillId="0" borderId="0" xfId="2" applyFill="1" applyAlignment="1">
      <alignment horizontal="left"/>
    </xf>
    <xf numFmtId="0" fontId="9" fillId="2" borderId="6" xfId="0" applyFont="1" applyFill="1" applyBorder="1" applyAlignment="1">
      <alignment horizontal="center" vertical="center"/>
    </xf>
    <xf numFmtId="0" fontId="9" fillId="2" borderId="1" xfId="0" applyFont="1" applyFill="1" applyBorder="1" applyAlignment="1">
      <alignment horizontal="center" vertical="center"/>
    </xf>
    <xf numFmtId="0" fontId="13" fillId="4" borderId="32"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9" fillId="7" borderId="16" xfId="0" applyFont="1" applyFill="1" applyBorder="1" applyAlignment="1">
      <alignment horizontal="left" vertical="top" wrapText="1"/>
    </xf>
    <xf numFmtId="0" fontId="9" fillId="7" borderId="25" xfId="0" applyFont="1" applyFill="1" applyBorder="1" applyAlignment="1">
      <alignment horizontal="left" vertical="top" wrapText="1"/>
    </xf>
    <xf numFmtId="0" fontId="9" fillId="7" borderId="18" xfId="0" applyFont="1" applyFill="1" applyBorder="1" applyAlignment="1">
      <alignment horizontal="left" vertical="top" wrapText="1"/>
    </xf>
    <xf numFmtId="0" fontId="9" fillId="7" borderId="20" xfId="0" applyFont="1" applyFill="1" applyBorder="1" applyAlignment="1">
      <alignment horizontal="left" vertical="top" wrapText="1"/>
    </xf>
    <xf numFmtId="0" fontId="9" fillId="7" borderId="0" xfId="0" applyFont="1" applyFill="1" applyAlignment="1">
      <alignment horizontal="left" vertical="top" wrapText="1"/>
    </xf>
    <xf numFmtId="0" fontId="9" fillId="7" borderId="13" xfId="0" applyFont="1" applyFill="1" applyBorder="1" applyAlignment="1">
      <alignment horizontal="left" vertical="top" wrapText="1"/>
    </xf>
    <xf numFmtId="0" fontId="9" fillId="7" borderId="14" xfId="0" applyFont="1" applyFill="1" applyBorder="1" applyAlignment="1">
      <alignment horizontal="left" vertical="top" wrapText="1"/>
    </xf>
    <xf numFmtId="0" fontId="9" fillId="7" borderId="10" xfId="0" applyFont="1" applyFill="1" applyBorder="1" applyAlignment="1">
      <alignment horizontal="left" vertical="top" wrapText="1"/>
    </xf>
    <xf numFmtId="0" fontId="9" fillId="7" borderId="12" xfId="0" applyFont="1" applyFill="1" applyBorder="1" applyAlignment="1">
      <alignment horizontal="left" vertical="top" wrapText="1"/>
    </xf>
    <xf numFmtId="0" fontId="9" fillId="7" borderId="22" xfId="0" applyFont="1" applyFill="1" applyBorder="1" applyAlignment="1">
      <alignment horizontal="left" vertical="top" wrapText="1"/>
    </xf>
    <xf numFmtId="0" fontId="9" fillId="7" borderId="15" xfId="0" applyFont="1" applyFill="1" applyBorder="1" applyAlignment="1">
      <alignment horizontal="left" vertical="top" wrapText="1"/>
    </xf>
    <xf numFmtId="0" fontId="9" fillId="7" borderId="27" xfId="0" applyFont="1" applyFill="1" applyBorder="1" applyAlignment="1">
      <alignment horizontal="left" vertical="top" wrapText="1"/>
    </xf>
    <xf numFmtId="0" fontId="2" fillId="7" borderId="10" xfId="0" applyFont="1" applyFill="1" applyBorder="1" applyAlignment="1">
      <alignment vertical="top" wrapText="1"/>
    </xf>
    <xf numFmtId="0" fontId="2" fillId="7" borderId="12" xfId="0" applyFont="1" applyFill="1" applyBorder="1" applyAlignment="1">
      <alignment vertical="top" wrapText="1"/>
    </xf>
    <xf numFmtId="0" fontId="9" fillId="0" borderId="0" xfId="0" applyFont="1" applyAlignment="1">
      <alignment horizontal="center"/>
    </xf>
    <xf numFmtId="0" fontId="23" fillId="0" borderId="0" xfId="0" applyFont="1" applyAlignment="1">
      <alignment horizontal="center" vertical="center" wrapText="1"/>
    </xf>
    <xf numFmtId="0" fontId="23" fillId="0" borderId="0" xfId="0" applyFont="1" applyAlignment="1">
      <alignment horizontal="center" vertical="center"/>
    </xf>
    <xf numFmtId="0" fontId="17" fillId="0" borderId="0" xfId="0" applyFont="1" applyAlignment="1">
      <alignment horizontal="center" vertical="center" wrapText="1"/>
    </xf>
    <xf numFmtId="0" fontId="0" fillId="0" borderId="10" xfId="0" applyBorder="1" applyAlignment="1">
      <alignment vertical="top"/>
    </xf>
    <xf numFmtId="0" fontId="0" fillId="0" borderId="12" xfId="0" applyBorder="1" applyAlignment="1">
      <alignment vertical="top"/>
    </xf>
    <xf numFmtId="0" fontId="0" fillId="0" borderId="0" xfId="0" applyAlignment="1">
      <alignment vertical="top"/>
    </xf>
    <xf numFmtId="0" fontId="9" fillId="2"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3" fillId="0" borderId="0" xfId="0" applyFont="1" applyAlignment="1">
      <alignment horizontal="center" vertical="top" wrapText="1" readingOrder="1"/>
    </xf>
    <xf numFmtId="0" fontId="13" fillId="0" borderId="12" xfId="0" applyFont="1" applyBorder="1" applyAlignment="1">
      <alignment horizontal="center" vertical="top" wrapText="1" readingOrder="1"/>
    </xf>
    <xf numFmtId="0" fontId="16" fillId="0" borderId="0" xfId="0" applyFont="1" applyAlignment="1">
      <alignment horizontal="left" vertical="center" wrapText="1" readingOrder="1"/>
    </xf>
    <xf numFmtId="0" fontId="3" fillId="7" borderId="0" xfId="0" applyFont="1" applyFill="1" applyAlignment="1">
      <alignment horizontal="left" wrapText="1"/>
    </xf>
    <xf numFmtId="0" fontId="22" fillId="0" borderId="0" xfId="0" applyFont="1" applyAlignment="1">
      <alignment horizontal="center" vertical="center" wrapText="1"/>
    </xf>
    <xf numFmtId="0" fontId="3" fillId="7" borderId="25" xfId="0" applyFont="1" applyFill="1" applyBorder="1" applyAlignment="1">
      <alignment horizontal="left" vertical="center" wrapText="1"/>
    </xf>
    <xf numFmtId="0" fontId="2" fillId="7" borderId="0" xfId="0" applyFont="1" applyFill="1" applyAlignment="1">
      <alignment horizontal="left" vertical="center" wrapText="1"/>
    </xf>
    <xf numFmtId="0" fontId="2" fillId="7" borderId="28" xfId="0" applyFont="1" applyFill="1" applyBorder="1" applyAlignment="1">
      <alignment horizontal="left" vertical="center" wrapText="1"/>
    </xf>
    <xf numFmtId="0" fontId="3" fillId="7" borderId="25" xfId="0" applyFont="1" applyFill="1" applyBorder="1" applyAlignment="1">
      <alignment horizontal="left" wrapText="1"/>
    </xf>
    <xf numFmtId="0" fontId="3" fillId="7" borderId="28" xfId="0" applyFont="1" applyFill="1" applyBorder="1" applyAlignment="1">
      <alignment horizontal="left" wrapText="1"/>
    </xf>
    <xf numFmtId="0" fontId="0" fillId="0" borderId="0" xfId="0" applyFill="1"/>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D60093"/>
      <color rgb="FFFF99FF"/>
      <color rgb="FFFECDA4"/>
      <color rgb="FFF16C01"/>
      <color rgb="FFFEE2CA"/>
      <color rgb="FF7F0442"/>
      <color rgb="FFFEA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SASB!A1"/><Relationship Id="rId2" Type="http://schemas.openxmlformats.org/officeDocument/2006/relationships/hyperlink" Target="#'Plan for Better'!A1"/><Relationship Id="rId1" Type="http://schemas.openxmlformats.org/officeDocument/2006/relationships/image" Target="../media/image1.png"/><Relationship Id="rId6" Type="http://schemas.openxmlformats.org/officeDocument/2006/relationships/hyperlink" Target="https://www.about.sainsburys.co.uk/~/media/Files/S/Sainsburys/CRS%20Policies%20and%20Reports/2025/P4B%20-%20Independent%20Limited%20Assurance%20Report.pdf" TargetMode="External"/><Relationship Id="rId5" Type="http://schemas.openxmlformats.org/officeDocument/2006/relationships/hyperlink" Target="#'Plan for Better methodology'!A1"/><Relationship Id="rId4" Type="http://schemas.openxmlformats.org/officeDocument/2006/relationships/hyperlink" Target="#'Gender and Ethnicity pay gap'!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20</xdr:col>
      <xdr:colOff>572379</xdr:colOff>
      <xdr:row>38</xdr:row>
      <xdr:rowOff>142875</xdr:rowOff>
    </xdr:to>
    <xdr:pic>
      <xdr:nvPicPr>
        <xdr:cNvPr id="2" name="Picture 1">
          <a:extLst>
            <a:ext uri="{FF2B5EF4-FFF2-40B4-BE49-F238E27FC236}">
              <a16:creationId xmlns:a16="http://schemas.microsoft.com/office/drawing/2014/main" id="{CB3ACDDC-31E0-50C4-467F-FFFDDB7123F3}"/>
            </a:ext>
          </a:extLst>
        </xdr:cNvPr>
        <xdr:cNvPicPr>
          <a:picLocks noChangeAspect="1"/>
        </xdr:cNvPicPr>
      </xdr:nvPicPr>
      <xdr:blipFill>
        <a:blip xmlns:r="http://schemas.openxmlformats.org/officeDocument/2006/relationships" r:embed="rId1"/>
        <a:stretch>
          <a:fillRect/>
        </a:stretch>
      </xdr:blipFill>
      <xdr:spPr>
        <a:xfrm>
          <a:off x="2947154" y="0"/>
          <a:ext cx="12151604" cy="7800975"/>
        </a:xfrm>
        <a:prstGeom prst="rect">
          <a:avLst/>
        </a:prstGeom>
      </xdr:spPr>
    </xdr:pic>
    <xdr:clientData/>
  </xdr:twoCellAnchor>
  <xdr:twoCellAnchor>
    <xdr:from>
      <xdr:col>20</xdr:col>
      <xdr:colOff>476250</xdr:colOff>
      <xdr:row>0</xdr:row>
      <xdr:rowOff>0</xdr:rowOff>
    </xdr:from>
    <xdr:to>
      <xdr:col>24</xdr:col>
      <xdr:colOff>466725</xdr:colOff>
      <xdr:row>38</xdr:row>
      <xdr:rowOff>161925</xdr:rowOff>
    </xdr:to>
    <xdr:sp macro="" textlink="">
      <xdr:nvSpPr>
        <xdr:cNvPr id="10" name="TextBox 6">
          <a:extLst>
            <a:ext uri="{FF2B5EF4-FFF2-40B4-BE49-F238E27FC236}">
              <a16:creationId xmlns:a16="http://schemas.microsoft.com/office/drawing/2014/main" id="{1260A10E-7D68-D8A1-1324-8252E614F9AA}"/>
            </a:ext>
            <a:ext uri="{147F2762-F138-4A5C-976F-8EAC2B608ADB}">
              <a16:predDERef xmlns:a16="http://schemas.microsoft.com/office/drawing/2014/main" pred="{9C796CA9-6A81-66D7-9D7E-87DA86854045}"/>
            </a:ext>
          </a:extLst>
        </xdr:cNvPr>
        <xdr:cNvSpPr txBox="1"/>
      </xdr:nvSpPr>
      <xdr:spPr>
        <a:xfrm flipH="1">
          <a:off x="15106650" y="0"/>
          <a:ext cx="2428875" cy="7820025"/>
        </a:xfrm>
        <a:prstGeom prst="rect">
          <a:avLst/>
        </a:prstGeom>
        <a:solidFill>
          <a:srgbClr val="FECDA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tIns="180000" rIns="180000" bIns="180000" rtlCol="0" anchor="t"/>
        <a:lstStyle/>
        <a:p>
          <a:pPr algn="ctr"/>
          <a:r>
            <a:rPr lang="en-GB" sz="1200" b="1">
              <a:latin typeface="+mj-lt"/>
            </a:rPr>
            <a:t>About this databook</a:t>
          </a:r>
        </a:p>
        <a:p>
          <a:pPr algn="ctr"/>
          <a:br>
            <a:rPr lang="en-GB" sz="600">
              <a:latin typeface="+mj-lt"/>
            </a:rPr>
          </a:br>
          <a:r>
            <a:rPr lang="en-GB" sz="1050">
              <a:latin typeface="+mj-lt"/>
            </a:rPr>
            <a:t>The information contained in this document refers to our Group activities across Sainsbury’s, Argos, Habitat, Tu, Nectar and Smart Charge.</a:t>
          </a:r>
        </a:p>
        <a:p>
          <a:pPr algn="ctr"/>
          <a:endParaRPr lang="en-GB" sz="1050">
            <a:solidFill>
              <a:srgbClr val="D60093"/>
            </a:solidFill>
            <a:latin typeface="+mj-lt"/>
          </a:endParaRPr>
        </a:p>
        <a:p>
          <a:pPr algn="ctr"/>
          <a:r>
            <a:rPr lang="en-GB" sz="1050">
              <a:solidFill>
                <a:sysClr val="windowText" lastClr="000000"/>
              </a:solidFill>
              <a:latin typeface="+mj-lt"/>
            </a:rPr>
            <a:t>The gender and ethnicity pay gap figures also include Sainsbury’s Bank.</a:t>
          </a:r>
        </a:p>
        <a:p>
          <a:pPr algn="ctr"/>
          <a:endParaRPr lang="en-GB" sz="1100">
            <a:solidFill>
              <a:sysClr val="windowText" lastClr="000000"/>
            </a:solidFill>
            <a:latin typeface="+mj-lt"/>
          </a:endParaRPr>
        </a:p>
        <a:p>
          <a:pPr algn="ctr"/>
          <a:r>
            <a:rPr lang="en-GB" sz="1050">
              <a:latin typeface="+mj-lt"/>
            </a:rPr>
            <a:t>This databook contains results of our key sustainability metrics, since the launch of Plan for Better in 2021/22, in relation to:</a:t>
          </a:r>
        </a:p>
      </xdr:txBody>
    </xdr:sp>
    <xdr:clientData/>
  </xdr:twoCellAnchor>
  <xdr:twoCellAnchor>
    <xdr:from>
      <xdr:col>21</xdr:col>
      <xdr:colOff>57150</xdr:colOff>
      <xdr:row>10</xdr:row>
      <xdr:rowOff>38100</xdr:rowOff>
    </xdr:from>
    <xdr:to>
      <xdr:col>24</xdr:col>
      <xdr:colOff>285750</xdr:colOff>
      <xdr:row>13</xdr:row>
      <xdr:rowOff>47925</xdr:rowOff>
    </xdr:to>
    <xdr:sp macro="" textlink="">
      <xdr:nvSpPr>
        <xdr:cNvPr id="125" name="Rectangle 8">
          <a:hlinkClick xmlns:r="http://schemas.openxmlformats.org/officeDocument/2006/relationships" r:id="rId2"/>
          <a:extLst>
            <a:ext uri="{FF2B5EF4-FFF2-40B4-BE49-F238E27FC236}">
              <a16:creationId xmlns:a16="http://schemas.microsoft.com/office/drawing/2014/main" id="{34B080C8-0E2D-69E6-C17F-2B6EB07D405B}"/>
            </a:ext>
          </a:extLst>
        </xdr:cNvPr>
        <xdr:cNvSpPr/>
      </xdr:nvSpPr>
      <xdr:spPr>
        <a:xfrm>
          <a:off x="15297150" y="2581275"/>
          <a:ext cx="2057400" cy="64800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Plan for Better metrics</a:t>
          </a:r>
        </a:p>
        <a:p>
          <a:pPr algn="ctr"/>
          <a:r>
            <a:rPr lang="en-GB" sz="1100" b="0">
              <a:solidFill>
                <a:schemeClr val="bg1"/>
              </a:solidFill>
              <a:latin typeface="+mn-lt"/>
            </a:rPr>
            <a:t>Performance scorecard</a:t>
          </a:r>
        </a:p>
      </xdr:txBody>
    </xdr:sp>
    <xdr:clientData/>
  </xdr:twoCellAnchor>
  <xdr:twoCellAnchor>
    <xdr:from>
      <xdr:col>21</xdr:col>
      <xdr:colOff>57150</xdr:colOff>
      <xdr:row>14</xdr:row>
      <xdr:rowOff>184150</xdr:rowOff>
    </xdr:from>
    <xdr:to>
      <xdr:col>24</xdr:col>
      <xdr:colOff>285750</xdr:colOff>
      <xdr:row>18</xdr:row>
      <xdr:rowOff>70150</xdr:rowOff>
    </xdr:to>
    <xdr:sp macro="" textlink="">
      <xdr:nvSpPr>
        <xdr:cNvPr id="122" name="Rectangle 9">
          <a:hlinkClick xmlns:r="http://schemas.openxmlformats.org/officeDocument/2006/relationships" r:id="rId3"/>
          <a:extLst>
            <a:ext uri="{FF2B5EF4-FFF2-40B4-BE49-F238E27FC236}">
              <a16:creationId xmlns:a16="http://schemas.microsoft.com/office/drawing/2014/main" id="{C6334EA4-46E3-483B-998A-91A23782516A}"/>
            </a:ext>
          </a:extLst>
        </xdr:cNvPr>
        <xdr:cNvSpPr/>
      </xdr:nvSpPr>
      <xdr:spPr>
        <a:xfrm>
          <a:off x="15297150" y="3556000"/>
          <a:ext cx="2057400" cy="64800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SASB</a:t>
          </a:r>
          <a:endParaRPr lang="en-GB" sz="1100" b="0">
            <a:solidFill>
              <a:schemeClr val="bg1"/>
            </a:solidFill>
            <a:latin typeface="+mn-lt"/>
          </a:endParaRPr>
        </a:p>
      </xdr:txBody>
    </xdr:sp>
    <xdr:clientData/>
  </xdr:twoCellAnchor>
  <xdr:twoCellAnchor>
    <xdr:from>
      <xdr:col>21</xdr:col>
      <xdr:colOff>57150</xdr:colOff>
      <xdr:row>20</xdr:row>
      <xdr:rowOff>15875</xdr:rowOff>
    </xdr:from>
    <xdr:to>
      <xdr:col>24</xdr:col>
      <xdr:colOff>285750</xdr:colOff>
      <xdr:row>23</xdr:row>
      <xdr:rowOff>92375</xdr:rowOff>
    </xdr:to>
    <xdr:sp macro="" textlink="">
      <xdr:nvSpPr>
        <xdr:cNvPr id="8" name="Rectangle 10">
          <a:hlinkClick xmlns:r="http://schemas.openxmlformats.org/officeDocument/2006/relationships" r:id="rId4"/>
          <a:extLst>
            <a:ext uri="{FF2B5EF4-FFF2-40B4-BE49-F238E27FC236}">
              <a16:creationId xmlns:a16="http://schemas.microsoft.com/office/drawing/2014/main" id="{BAE51C61-7CEE-4E7E-8D10-5EF38794684A}"/>
            </a:ext>
            <a:ext uri="{147F2762-F138-4A5C-976F-8EAC2B608ADB}">
              <a16:predDERef xmlns:a16="http://schemas.microsoft.com/office/drawing/2014/main" pred="{C6334EA4-46E3-483B-998A-91A23782516A}"/>
            </a:ext>
          </a:extLst>
        </xdr:cNvPr>
        <xdr:cNvSpPr/>
      </xdr:nvSpPr>
      <xdr:spPr>
        <a:xfrm>
          <a:off x="15297150" y="4530725"/>
          <a:ext cx="2057400" cy="64800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400" b="1">
              <a:solidFill>
                <a:schemeClr val="bg1"/>
              </a:solidFill>
              <a:latin typeface="+mn-lt"/>
              <a:ea typeface="+mn-lt"/>
              <a:cs typeface="+mn-lt"/>
            </a:rPr>
            <a:t>Gender </a:t>
          </a: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and Ethnicity </a:t>
          </a:r>
          <a:endParaRPr lang="en-US" sz="1400" b="1" i="0" u="none" strike="noStrike">
            <a:solidFill>
              <a:schemeClr val="bg1"/>
            </a:solidFill>
            <a:latin typeface="+mn-lt"/>
            <a:ea typeface="+mn-lt"/>
            <a:cs typeface="+mn-lt"/>
          </a:endParaRPr>
        </a:p>
        <a:p>
          <a:pPr marL="0" indent="0" algn="ct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pay gap</a:t>
          </a:r>
        </a:p>
      </xdr:txBody>
    </xdr:sp>
    <xdr:clientData/>
  </xdr:twoCellAnchor>
  <xdr:twoCellAnchor>
    <xdr:from>
      <xdr:col>21</xdr:col>
      <xdr:colOff>57150</xdr:colOff>
      <xdr:row>25</xdr:row>
      <xdr:rowOff>38100</xdr:rowOff>
    </xdr:from>
    <xdr:to>
      <xdr:col>24</xdr:col>
      <xdr:colOff>285750</xdr:colOff>
      <xdr:row>28</xdr:row>
      <xdr:rowOff>114600</xdr:rowOff>
    </xdr:to>
    <xdr:sp macro="" textlink="">
      <xdr:nvSpPr>
        <xdr:cNvPr id="124" name="Rectangle 11">
          <a:hlinkClick xmlns:r="http://schemas.openxmlformats.org/officeDocument/2006/relationships" r:id="rId5"/>
          <a:extLst>
            <a:ext uri="{FF2B5EF4-FFF2-40B4-BE49-F238E27FC236}">
              <a16:creationId xmlns:a16="http://schemas.microsoft.com/office/drawing/2014/main" id="{8EA24E21-B5F3-47F9-BC1E-6193C7E120F1}"/>
            </a:ext>
          </a:extLst>
        </xdr:cNvPr>
        <xdr:cNvSpPr/>
      </xdr:nvSpPr>
      <xdr:spPr>
        <a:xfrm>
          <a:off x="15297150" y="5505450"/>
          <a:ext cx="2057400" cy="648000"/>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Plan for Better methodology</a:t>
          </a:r>
          <a:endParaRPr lang="en-GB" sz="1100" b="0">
            <a:solidFill>
              <a:schemeClr val="bg1"/>
            </a:solidFill>
            <a:latin typeface="+mn-lt"/>
          </a:endParaRPr>
        </a:p>
      </xdr:txBody>
    </xdr:sp>
    <xdr:clientData/>
  </xdr:twoCellAnchor>
  <xdr:twoCellAnchor>
    <xdr:from>
      <xdr:col>16</xdr:col>
      <xdr:colOff>342900</xdr:colOff>
      <xdr:row>27</xdr:row>
      <xdr:rowOff>123825</xdr:rowOff>
    </xdr:from>
    <xdr:to>
      <xdr:col>20</xdr:col>
      <xdr:colOff>460374</xdr:colOff>
      <xdr:row>39</xdr:row>
      <xdr:rowOff>171450</xdr:rowOff>
    </xdr:to>
    <xdr:sp macro="" textlink="">
      <xdr:nvSpPr>
        <xdr:cNvPr id="26" name="TextBox 14">
          <a:extLst>
            <a:ext uri="{FF2B5EF4-FFF2-40B4-BE49-F238E27FC236}">
              <a16:creationId xmlns:a16="http://schemas.microsoft.com/office/drawing/2014/main" id="{44547C3D-EE9F-4AAF-9AFE-9408C38235FD}"/>
            </a:ext>
            <a:ext uri="{147F2762-F138-4A5C-976F-8EAC2B608ADB}">
              <a16:predDERef xmlns:a16="http://schemas.microsoft.com/office/drawing/2014/main" pred="{8EA24E21-B5F3-47F9-BC1E-6193C7E120F1}"/>
            </a:ext>
          </a:extLst>
        </xdr:cNvPr>
        <xdr:cNvSpPr txBox="1"/>
      </xdr:nvSpPr>
      <xdr:spPr>
        <a:xfrm flipH="1">
          <a:off x="12534900" y="5791200"/>
          <a:ext cx="2555874" cy="2219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900" b="1">
              <a:solidFill>
                <a:schemeClr val="dk1"/>
              </a:solidFill>
              <a:latin typeface="+mj-lt"/>
              <a:ea typeface="+mj-lt"/>
              <a:cs typeface="+mj-lt"/>
            </a:rPr>
            <a:t>Note</a:t>
          </a:r>
          <a:r>
            <a:rPr lang="en-US" sz="900" b="1" i="0" u="none" strike="noStrike">
              <a:solidFill>
                <a:schemeClr val="dk1"/>
              </a:solidFill>
              <a:latin typeface="Calibri Light" panose="020F0302020204030204" pitchFamily="34" charset="0"/>
              <a:ea typeface="Calibri Light" panose="020F0302020204030204" pitchFamily="34" charset="0"/>
              <a:cs typeface="Calibri Light" panose="020F0302020204030204" pitchFamily="34" charset="0"/>
            </a:rPr>
            <a:t> </a:t>
          </a:r>
        </a:p>
        <a:p>
          <a:pPr marL="0" indent="0" algn="l"/>
          <a:r>
            <a:rPr lang="en-US" sz="900">
              <a:solidFill>
                <a:schemeClr val="dk1"/>
              </a:solidFill>
              <a:latin typeface="+mj-lt"/>
              <a:ea typeface="+mj-lt"/>
              <a:cs typeface="+mj-lt"/>
            </a:rPr>
            <a:t>FY - Metric result relates to performance over the financial year</a:t>
          </a:r>
        </a:p>
        <a:p>
          <a:pPr marL="0" indent="0" algn="l"/>
          <a:endParaRPr lang="en-US" sz="900">
            <a:solidFill>
              <a:schemeClr val="dk1"/>
            </a:solidFill>
            <a:latin typeface="+mj-lt"/>
            <a:ea typeface="+mj-lt"/>
            <a:cs typeface="+mj-lt"/>
          </a:endParaRPr>
        </a:p>
        <a:p>
          <a:pPr marL="0" indent="0" algn="l"/>
          <a:r>
            <a:rPr lang="en-US" sz="900">
              <a:solidFill>
                <a:schemeClr val="dk1"/>
              </a:solidFill>
              <a:latin typeface="+mj-lt"/>
              <a:ea typeface="+mj-lt"/>
              <a:cs typeface="+mj-lt"/>
            </a:rPr>
            <a:t>CY - Metric result relates to performance over the calendar year</a:t>
          </a:r>
        </a:p>
        <a:p>
          <a:pPr marL="0" indent="0" algn="l"/>
          <a:endParaRPr lang="en-US" sz="900">
            <a:solidFill>
              <a:schemeClr val="dk1"/>
            </a:solidFill>
            <a:latin typeface="+mj-lt"/>
            <a:ea typeface="+mj-lt"/>
            <a:cs typeface="+mj-lt"/>
          </a:endParaRPr>
        </a:p>
        <a:p>
          <a:pPr marL="0" marR="0" indent="0" algn="l">
            <a:lnSpc>
              <a:spcPct val="100000"/>
            </a:lnSpc>
            <a:spcBef>
              <a:spcPts val="0"/>
            </a:spcBef>
            <a:spcAft>
              <a:spcPts val="0"/>
            </a:spcAft>
          </a:pPr>
          <a:r>
            <a:rPr lang="en-US" sz="900">
              <a:solidFill>
                <a:schemeClr val="dk1"/>
              </a:solidFill>
              <a:latin typeface="+mj-lt"/>
              <a:ea typeface="+mj-lt"/>
              <a:cs typeface="+mj-lt"/>
            </a:rPr>
            <a:t>(     ) Denotes metrics that were independently assured</a:t>
          </a:r>
          <a:endParaRPr lang="en-US" sz="900" u="sng">
            <a:solidFill>
              <a:schemeClr val="dk1"/>
            </a:solidFill>
            <a:latin typeface="+mj-lt"/>
            <a:ea typeface="+mj-lt"/>
            <a:cs typeface="+mj-lt"/>
          </a:endParaRPr>
        </a:p>
        <a:p>
          <a:pPr marL="0" indent="0" algn="l"/>
          <a:endParaRPr lang="en-US" sz="900">
            <a:solidFill>
              <a:schemeClr val="dk1"/>
            </a:solidFill>
            <a:latin typeface="+mj-lt"/>
            <a:ea typeface="+mj-lt"/>
            <a:cs typeface="+mj-lt"/>
          </a:endParaRPr>
        </a:p>
        <a:p>
          <a:pPr marL="0" indent="0" algn="l"/>
          <a:r>
            <a:rPr lang="en-US" sz="900">
              <a:solidFill>
                <a:schemeClr val="dk1"/>
              </a:solidFill>
              <a:latin typeface="+mj-lt"/>
              <a:ea typeface="+mj-lt"/>
              <a:cs typeface="+mj-lt"/>
            </a:rPr>
            <a:t>Re-stated figures, where relevant, report the most accurate result available</a:t>
          </a:r>
          <a:endParaRPr lang="en-US" sz="1000" b="1">
            <a:solidFill>
              <a:schemeClr val="dk1"/>
            </a:solidFill>
            <a:latin typeface="+mj-lt"/>
            <a:ea typeface="+mj-lt"/>
            <a:cs typeface="+mj-lt"/>
          </a:endParaRPr>
        </a:p>
        <a:p>
          <a:pPr marL="0" indent="0" algn="l"/>
          <a:endParaRPr lang="en-US" sz="1000" b="1">
            <a:solidFill>
              <a:schemeClr val="dk1"/>
            </a:solidFill>
            <a:latin typeface="+mj-lt"/>
            <a:ea typeface="+mj-lt"/>
            <a:cs typeface="+mj-lt"/>
          </a:endParaRPr>
        </a:p>
        <a:p>
          <a:pPr marL="0" indent="0" algn="l"/>
          <a:r>
            <a:rPr lang="en-US" sz="1000" b="1">
              <a:solidFill>
                <a:schemeClr val="dk1"/>
              </a:solidFill>
              <a:latin typeface="+mj-lt"/>
              <a:ea typeface="+mj-lt"/>
              <a:cs typeface="+mj-lt"/>
            </a:rPr>
            <a:t>Databook updated - 6th June 2025</a:t>
          </a:r>
        </a:p>
      </xdr:txBody>
    </xdr:sp>
    <xdr:clientData/>
  </xdr:twoCellAnchor>
  <xdr:twoCellAnchor>
    <xdr:from>
      <xdr:col>16</xdr:col>
      <xdr:colOff>482600</xdr:colOff>
      <xdr:row>33</xdr:row>
      <xdr:rowOff>85725</xdr:rowOff>
    </xdr:from>
    <xdr:to>
      <xdr:col>16</xdr:col>
      <xdr:colOff>577850</xdr:colOff>
      <xdr:row>33</xdr:row>
      <xdr:rowOff>171450</xdr:rowOff>
    </xdr:to>
    <xdr:sp macro="" textlink="">
      <xdr:nvSpPr>
        <xdr:cNvPr id="30" name="Flowchart: Decision 4">
          <a:extLst>
            <a:ext uri="{FF2B5EF4-FFF2-40B4-BE49-F238E27FC236}">
              <a16:creationId xmlns:a16="http://schemas.microsoft.com/office/drawing/2014/main" id="{53E848C8-7386-49C9-972C-9AB73F5A3AA5}"/>
            </a:ext>
            <a:ext uri="{147F2762-F138-4A5C-976F-8EAC2B608ADB}">
              <a16:predDERef xmlns:a16="http://schemas.microsoft.com/office/drawing/2014/main" pred="{44547C3D-EE9F-4AAF-9AFE-9408C38235FD}"/>
            </a:ext>
          </a:extLst>
        </xdr:cNvPr>
        <xdr:cNvSpPr/>
      </xdr:nvSpPr>
      <xdr:spPr>
        <a:xfrm>
          <a:off x="12674600" y="6838950"/>
          <a:ext cx="95250" cy="85725"/>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21</xdr:col>
      <xdr:colOff>66675</xdr:colOff>
      <xdr:row>29</xdr:row>
      <xdr:rowOff>152400</xdr:rowOff>
    </xdr:from>
    <xdr:to>
      <xdr:col>24</xdr:col>
      <xdr:colOff>295275</xdr:colOff>
      <xdr:row>33</xdr:row>
      <xdr:rowOff>47925</xdr:rowOff>
    </xdr:to>
    <xdr:sp macro="" textlink="">
      <xdr:nvSpPr>
        <xdr:cNvPr id="4" name="Rectangle 4">
          <a:hlinkClick xmlns:r="http://schemas.openxmlformats.org/officeDocument/2006/relationships" r:id="rId6"/>
          <a:extLst>
            <a:ext uri="{FF2B5EF4-FFF2-40B4-BE49-F238E27FC236}">
              <a16:creationId xmlns:a16="http://schemas.microsoft.com/office/drawing/2014/main" id="{4B4107D6-6E03-4834-8390-BB91EC3E3E5B}"/>
            </a:ext>
            <a:ext uri="{147F2762-F138-4A5C-976F-8EAC2B608ADB}">
              <a16:predDERef xmlns:a16="http://schemas.microsoft.com/office/drawing/2014/main" pred="{53E848C8-7386-49C9-972C-9AB73F5A3AA5}"/>
            </a:ext>
          </a:extLst>
        </xdr:cNvPr>
        <xdr:cNvSpPr/>
      </xdr:nvSpPr>
      <xdr:spPr>
        <a:xfrm>
          <a:off x="15306675" y="6181725"/>
          <a:ext cx="2057400" cy="619425"/>
        </a:xfrm>
        <a:prstGeom prst="rect">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ERM CVS </a:t>
          </a:r>
        </a:p>
        <a:p>
          <a:pPr marL="0" indent="0" algn="ctr"/>
          <a:r>
            <a:rPr lang="en-US" sz="14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assurance statement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714968</xdr:colOff>
      <xdr:row>12</xdr:row>
      <xdr:rowOff>17166</xdr:rowOff>
    </xdr:from>
    <xdr:to>
      <xdr:col>11</xdr:col>
      <xdr:colOff>810218</xdr:colOff>
      <xdr:row>12</xdr:row>
      <xdr:rowOff>112416</xdr:rowOff>
    </xdr:to>
    <xdr:sp macro="" textlink="">
      <xdr:nvSpPr>
        <xdr:cNvPr id="16" name="Flowchart: Decision 1">
          <a:extLst>
            <a:ext uri="{FF2B5EF4-FFF2-40B4-BE49-F238E27FC236}">
              <a16:creationId xmlns:a16="http://schemas.microsoft.com/office/drawing/2014/main" id="{79F72347-C075-446F-86F0-C7145071072B}"/>
            </a:ext>
          </a:extLst>
        </xdr:cNvPr>
        <xdr:cNvSpPr/>
      </xdr:nvSpPr>
      <xdr:spPr>
        <a:xfrm>
          <a:off x="13745168" y="2798466"/>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714724</xdr:colOff>
      <xdr:row>12</xdr:row>
      <xdr:rowOff>16224</xdr:rowOff>
    </xdr:from>
    <xdr:to>
      <xdr:col>9</xdr:col>
      <xdr:colOff>809974</xdr:colOff>
      <xdr:row>12</xdr:row>
      <xdr:rowOff>111474</xdr:rowOff>
    </xdr:to>
    <xdr:sp macro="" textlink="">
      <xdr:nvSpPr>
        <xdr:cNvPr id="57" name="Flowchart: Decision 2">
          <a:extLst>
            <a:ext uri="{FF2B5EF4-FFF2-40B4-BE49-F238E27FC236}">
              <a16:creationId xmlns:a16="http://schemas.microsoft.com/office/drawing/2014/main" id="{65E6633D-AA3D-4941-87B5-E9E3026F006A}"/>
            </a:ext>
          </a:extLst>
        </xdr:cNvPr>
        <xdr:cNvSpPr/>
      </xdr:nvSpPr>
      <xdr:spPr>
        <a:xfrm>
          <a:off x="11897074" y="279752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696616</xdr:colOff>
      <xdr:row>12</xdr:row>
      <xdr:rowOff>25749</xdr:rowOff>
    </xdr:from>
    <xdr:to>
      <xdr:col>10</xdr:col>
      <xdr:colOff>791866</xdr:colOff>
      <xdr:row>12</xdr:row>
      <xdr:rowOff>114649</xdr:rowOff>
    </xdr:to>
    <xdr:sp macro="" textlink="">
      <xdr:nvSpPr>
        <xdr:cNvPr id="126" name="Flowchart: Decision 3">
          <a:extLst>
            <a:ext uri="{FF2B5EF4-FFF2-40B4-BE49-F238E27FC236}">
              <a16:creationId xmlns:a16="http://schemas.microsoft.com/office/drawing/2014/main" id="{DD65E297-B4EC-4B55-8B6A-D27020244DD2}"/>
            </a:ext>
          </a:extLst>
        </xdr:cNvPr>
        <xdr:cNvSpPr/>
      </xdr:nvSpPr>
      <xdr:spPr>
        <a:xfrm>
          <a:off x="12802891" y="2807049"/>
          <a:ext cx="95250" cy="8890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14</xdr:col>
      <xdr:colOff>491923</xdr:colOff>
      <xdr:row>7</xdr:row>
      <xdr:rowOff>48566</xdr:rowOff>
    </xdr:from>
    <xdr:to>
      <xdr:col>14</xdr:col>
      <xdr:colOff>587173</xdr:colOff>
      <xdr:row>7</xdr:row>
      <xdr:rowOff>143816</xdr:rowOff>
    </xdr:to>
    <xdr:sp macro="" textlink="">
      <xdr:nvSpPr>
        <xdr:cNvPr id="11" name="Flowchart: Decision 4">
          <a:extLst>
            <a:ext uri="{FF2B5EF4-FFF2-40B4-BE49-F238E27FC236}">
              <a16:creationId xmlns:a16="http://schemas.microsoft.com/office/drawing/2014/main" id="{B8A1BCE9-1DC7-407F-8872-401B37E967D7}"/>
            </a:ext>
          </a:extLst>
        </xdr:cNvPr>
        <xdr:cNvSpPr/>
      </xdr:nvSpPr>
      <xdr:spPr>
        <a:xfrm>
          <a:off x="16589173" y="1667816"/>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704606</xdr:colOff>
      <xdr:row>12</xdr:row>
      <xdr:rowOff>19399</xdr:rowOff>
    </xdr:from>
    <xdr:to>
      <xdr:col>12</xdr:col>
      <xdr:colOff>799856</xdr:colOff>
      <xdr:row>12</xdr:row>
      <xdr:rowOff>114649</xdr:rowOff>
    </xdr:to>
    <xdr:sp macro="" textlink="">
      <xdr:nvSpPr>
        <xdr:cNvPr id="56" name="Flowchart: Decision 1">
          <a:extLst>
            <a:ext uri="{FF2B5EF4-FFF2-40B4-BE49-F238E27FC236}">
              <a16:creationId xmlns:a16="http://schemas.microsoft.com/office/drawing/2014/main" id="{8CB5C18B-2665-40B2-9FD3-B30E7E7B9741}"/>
            </a:ext>
          </a:extLst>
        </xdr:cNvPr>
        <xdr:cNvSpPr/>
      </xdr:nvSpPr>
      <xdr:spPr>
        <a:xfrm>
          <a:off x="14677781" y="2800699"/>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638629</xdr:colOff>
      <xdr:row>13</xdr:row>
      <xdr:rowOff>7693</xdr:rowOff>
    </xdr:from>
    <xdr:to>
      <xdr:col>9</xdr:col>
      <xdr:colOff>733879</xdr:colOff>
      <xdr:row>13</xdr:row>
      <xdr:rowOff>102943</xdr:rowOff>
    </xdr:to>
    <xdr:sp macro="" textlink="">
      <xdr:nvSpPr>
        <xdr:cNvPr id="59" name="Flowchart: Decision 6">
          <a:extLst>
            <a:ext uri="{FF2B5EF4-FFF2-40B4-BE49-F238E27FC236}">
              <a16:creationId xmlns:a16="http://schemas.microsoft.com/office/drawing/2014/main" id="{4081011E-C903-48E1-AF1D-5BC12E76C403}"/>
            </a:ext>
          </a:extLst>
        </xdr:cNvPr>
        <xdr:cNvSpPr/>
      </xdr:nvSpPr>
      <xdr:spPr>
        <a:xfrm>
          <a:off x="12078154" y="3455743"/>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650832</xdr:colOff>
      <xdr:row>13</xdr:row>
      <xdr:rowOff>18012</xdr:rowOff>
    </xdr:from>
    <xdr:to>
      <xdr:col>10</xdr:col>
      <xdr:colOff>746082</xdr:colOff>
      <xdr:row>13</xdr:row>
      <xdr:rowOff>103737</xdr:rowOff>
    </xdr:to>
    <xdr:sp macro="" textlink="">
      <xdr:nvSpPr>
        <xdr:cNvPr id="5" name="Flowchart: Decision 7">
          <a:extLst>
            <a:ext uri="{FF2B5EF4-FFF2-40B4-BE49-F238E27FC236}">
              <a16:creationId xmlns:a16="http://schemas.microsoft.com/office/drawing/2014/main" id="{D1F7FEC4-AB32-4F3D-A448-527F6CF9CD63}"/>
            </a:ext>
          </a:extLst>
        </xdr:cNvPr>
        <xdr:cNvSpPr/>
      </xdr:nvSpPr>
      <xdr:spPr>
        <a:xfrm>
          <a:off x="13014282" y="3466062"/>
          <a:ext cx="95250" cy="85725"/>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645467</xdr:colOff>
      <xdr:row>13</xdr:row>
      <xdr:rowOff>10424</xdr:rowOff>
    </xdr:from>
    <xdr:to>
      <xdr:col>11</xdr:col>
      <xdr:colOff>740717</xdr:colOff>
      <xdr:row>13</xdr:row>
      <xdr:rowOff>105674</xdr:rowOff>
    </xdr:to>
    <xdr:sp macro="" textlink="">
      <xdr:nvSpPr>
        <xdr:cNvPr id="28" name="Flowchart: Decision 8">
          <a:extLst>
            <a:ext uri="{FF2B5EF4-FFF2-40B4-BE49-F238E27FC236}">
              <a16:creationId xmlns:a16="http://schemas.microsoft.com/office/drawing/2014/main" id="{85D52389-67A6-419A-830E-56CA7CBAFC05}"/>
            </a:ext>
          </a:extLst>
        </xdr:cNvPr>
        <xdr:cNvSpPr/>
      </xdr:nvSpPr>
      <xdr:spPr>
        <a:xfrm>
          <a:off x="13932842" y="345847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648451</xdr:colOff>
      <xdr:row>12</xdr:row>
      <xdr:rowOff>483996</xdr:rowOff>
    </xdr:from>
    <xdr:to>
      <xdr:col>12</xdr:col>
      <xdr:colOff>743701</xdr:colOff>
      <xdr:row>13</xdr:row>
      <xdr:rowOff>93471</xdr:rowOff>
    </xdr:to>
    <xdr:sp macro="" textlink="">
      <xdr:nvSpPr>
        <xdr:cNvPr id="33" name="Flowchart: Decision 1">
          <a:extLst>
            <a:ext uri="{FF2B5EF4-FFF2-40B4-BE49-F238E27FC236}">
              <a16:creationId xmlns:a16="http://schemas.microsoft.com/office/drawing/2014/main" id="{BF601DDA-D1E8-40D2-A0FF-BE1926A2B7A3}"/>
            </a:ext>
          </a:extLst>
        </xdr:cNvPr>
        <xdr:cNvSpPr/>
      </xdr:nvSpPr>
      <xdr:spPr>
        <a:xfrm>
          <a:off x="14621626" y="3265296"/>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751533</xdr:colOff>
      <xdr:row>38</xdr:row>
      <xdr:rowOff>11609</xdr:rowOff>
    </xdr:from>
    <xdr:to>
      <xdr:col>11</xdr:col>
      <xdr:colOff>846783</xdr:colOff>
      <xdr:row>38</xdr:row>
      <xdr:rowOff>106859</xdr:rowOff>
    </xdr:to>
    <xdr:sp macro="" textlink="">
      <xdr:nvSpPr>
        <xdr:cNvPr id="43" name="Flowchart: Decision 10">
          <a:extLst>
            <a:ext uri="{FF2B5EF4-FFF2-40B4-BE49-F238E27FC236}">
              <a16:creationId xmlns:a16="http://schemas.microsoft.com/office/drawing/2014/main" id="{D465C475-CCAF-41D3-A1D4-2BD274390B89}"/>
            </a:ext>
          </a:extLst>
        </xdr:cNvPr>
        <xdr:cNvSpPr/>
      </xdr:nvSpPr>
      <xdr:spPr>
        <a:xfrm>
          <a:off x="13781733" y="1387048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735806</xdr:colOff>
      <xdr:row>38</xdr:row>
      <xdr:rowOff>6847</xdr:rowOff>
    </xdr:from>
    <xdr:to>
      <xdr:col>9</xdr:col>
      <xdr:colOff>831056</xdr:colOff>
      <xdr:row>38</xdr:row>
      <xdr:rowOff>114797</xdr:rowOff>
    </xdr:to>
    <xdr:sp macro="" textlink="">
      <xdr:nvSpPr>
        <xdr:cNvPr id="36" name="Flowchart: Decision 11">
          <a:extLst>
            <a:ext uri="{FF2B5EF4-FFF2-40B4-BE49-F238E27FC236}">
              <a16:creationId xmlns:a16="http://schemas.microsoft.com/office/drawing/2014/main" id="{E361711C-D748-43C6-B53E-8C6B58DAD523}"/>
            </a:ext>
          </a:extLst>
        </xdr:cNvPr>
        <xdr:cNvSpPr/>
      </xdr:nvSpPr>
      <xdr:spPr>
        <a:xfrm>
          <a:off x="11918156" y="13865722"/>
          <a:ext cx="95250" cy="1079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731192</xdr:colOff>
      <xdr:row>38</xdr:row>
      <xdr:rowOff>11758</xdr:rowOff>
    </xdr:from>
    <xdr:to>
      <xdr:col>10</xdr:col>
      <xdr:colOff>826442</xdr:colOff>
      <xdr:row>38</xdr:row>
      <xdr:rowOff>107008</xdr:rowOff>
    </xdr:to>
    <xdr:sp macro="" textlink="">
      <xdr:nvSpPr>
        <xdr:cNvPr id="39" name="Flowchart: Decision 12">
          <a:extLst>
            <a:ext uri="{FF2B5EF4-FFF2-40B4-BE49-F238E27FC236}">
              <a16:creationId xmlns:a16="http://schemas.microsoft.com/office/drawing/2014/main" id="{527688B8-C9D3-4DF0-B2D8-3D54AF32616F}"/>
            </a:ext>
          </a:extLst>
        </xdr:cNvPr>
        <xdr:cNvSpPr/>
      </xdr:nvSpPr>
      <xdr:spPr>
        <a:xfrm>
          <a:off x="12837467" y="13870633"/>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14</xdr:col>
      <xdr:colOff>952496</xdr:colOff>
      <xdr:row>1</xdr:row>
      <xdr:rowOff>20935</xdr:rowOff>
    </xdr:from>
    <xdr:to>
      <xdr:col>15</xdr:col>
      <xdr:colOff>942029</xdr:colOff>
      <xdr:row>3</xdr:row>
      <xdr:rowOff>167472</xdr:rowOff>
    </xdr:to>
    <xdr:sp macro="" textlink="">
      <xdr:nvSpPr>
        <xdr:cNvPr id="31" name="Arrow: Pentagon 59">
          <a:hlinkClick xmlns:r="http://schemas.openxmlformats.org/officeDocument/2006/relationships" r:id="rId1"/>
          <a:extLst>
            <a:ext uri="{FF2B5EF4-FFF2-40B4-BE49-F238E27FC236}">
              <a16:creationId xmlns:a16="http://schemas.microsoft.com/office/drawing/2014/main" id="{62BC5A39-4127-418D-B6C4-3FFAE5EA063B}"/>
            </a:ext>
          </a:extLst>
        </xdr:cNvPr>
        <xdr:cNvSpPr/>
      </xdr:nvSpPr>
      <xdr:spPr>
        <a:xfrm flipH="1">
          <a:off x="15187661" y="177940"/>
          <a:ext cx="983901" cy="889697"/>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6350</xdr:colOff>
      <xdr:row>1</xdr:row>
      <xdr:rowOff>111125</xdr:rowOff>
    </xdr:from>
    <xdr:to>
      <xdr:col>2</xdr:col>
      <xdr:colOff>558800</xdr:colOff>
      <xdr:row>3</xdr:row>
      <xdr:rowOff>245745</xdr:rowOff>
    </xdr:to>
    <xdr:pic>
      <xdr:nvPicPr>
        <xdr:cNvPr id="2" name="Picture 1">
          <a:extLst>
            <a:ext uri="{FF2B5EF4-FFF2-40B4-BE49-F238E27FC236}">
              <a16:creationId xmlns:a16="http://schemas.microsoft.com/office/drawing/2014/main" id="{03EE448F-7C3E-2432-AC10-B909D095E049}"/>
            </a:ext>
            <a:ext uri="{147F2762-F138-4A5C-976F-8EAC2B608ADB}">
              <a16:predDERef xmlns:a16="http://schemas.microsoft.com/office/drawing/2014/main" pred="{62BC5A39-4127-418D-B6C4-3FFAE5EA063B}"/>
            </a:ext>
          </a:extLst>
        </xdr:cNvPr>
        <xdr:cNvPicPr>
          <a:picLocks noChangeAspect="1"/>
        </xdr:cNvPicPr>
      </xdr:nvPicPr>
      <xdr:blipFill>
        <a:blip xmlns:r="http://schemas.openxmlformats.org/officeDocument/2006/relationships" r:embed="rId2"/>
        <a:stretch>
          <a:fillRect/>
        </a:stretch>
      </xdr:blipFill>
      <xdr:spPr>
        <a:xfrm>
          <a:off x="158750" y="273050"/>
          <a:ext cx="1485900" cy="885825"/>
        </a:xfrm>
        <a:prstGeom prst="rect">
          <a:avLst/>
        </a:prstGeom>
      </xdr:spPr>
    </xdr:pic>
    <xdr:clientData/>
  </xdr:twoCellAnchor>
  <xdr:twoCellAnchor>
    <xdr:from>
      <xdr:col>13</xdr:col>
      <xdr:colOff>698256</xdr:colOff>
      <xdr:row>12</xdr:row>
      <xdr:rowOff>28924</xdr:rowOff>
    </xdr:from>
    <xdr:to>
      <xdr:col>13</xdr:col>
      <xdr:colOff>793506</xdr:colOff>
      <xdr:row>12</xdr:row>
      <xdr:rowOff>124174</xdr:rowOff>
    </xdr:to>
    <xdr:sp macro="" textlink="">
      <xdr:nvSpPr>
        <xdr:cNvPr id="3" name="Flowchart: Decision 1">
          <a:extLst>
            <a:ext uri="{FF2B5EF4-FFF2-40B4-BE49-F238E27FC236}">
              <a16:creationId xmlns:a16="http://schemas.microsoft.com/office/drawing/2014/main" id="{2657A315-F34A-4375-B7E2-82FC12A16AA5}"/>
            </a:ext>
          </a:extLst>
        </xdr:cNvPr>
        <xdr:cNvSpPr/>
      </xdr:nvSpPr>
      <xdr:spPr>
        <a:xfrm>
          <a:off x="15871581" y="2991199"/>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648451</xdr:colOff>
      <xdr:row>12</xdr:row>
      <xdr:rowOff>483996</xdr:rowOff>
    </xdr:from>
    <xdr:to>
      <xdr:col>13</xdr:col>
      <xdr:colOff>743701</xdr:colOff>
      <xdr:row>13</xdr:row>
      <xdr:rowOff>93471</xdr:rowOff>
    </xdr:to>
    <xdr:sp macro="" textlink="">
      <xdr:nvSpPr>
        <xdr:cNvPr id="4" name="Flowchart: Decision 1">
          <a:extLst>
            <a:ext uri="{FF2B5EF4-FFF2-40B4-BE49-F238E27FC236}">
              <a16:creationId xmlns:a16="http://schemas.microsoft.com/office/drawing/2014/main" id="{9DDC9063-BB3D-471A-A2E5-5083D59CFFFE}"/>
            </a:ext>
          </a:extLst>
        </xdr:cNvPr>
        <xdr:cNvSpPr/>
      </xdr:nvSpPr>
      <xdr:spPr>
        <a:xfrm>
          <a:off x="14878801" y="3449446"/>
          <a:ext cx="95250" cy="92075"/>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732483</xdr:colOff>
      <xdr:row>38</xdr:row>
      <xdr:rowOff>27484</xdr:rowOff>
    </xdr:from>
    <xdr:to>
      <xdr:col>12</xdr:col>
      <xdr:colOff>827733</xdr:colOff>
      <xdr:row>38</xdr:row>
      <xdr:rowOff>122734</xdr:rowOff>
    </xdr:to>
    <xdr:sp macro="" textlink="">
      <xdr:nvSpPr>
        <xdr:cNvPr id="6" name="Flowchart: Decision 10">
          <a:extLst>
            <a:ext uri="{FF2B5EF4-FFF2-40B4-BE49-F238E27FC236}">
              <a16:creationId xmlns:a16="http://schemas.microsoft.com/office/drawing/2014/main" id="{35B52FF8-8FFD-470D-A334-E71F75C37891}"/>
            </a:ext>
          </a:extLst>
        </xdr:cNvPr>
        <xdr:cNvSpPr/>
      </xdr:nvSpPr>
      <xdr:spPr>
        <a:xfrm>
          <a:off x="14962833" y="15353209"/>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754708</xdr:colOff>
      <xdr:row>30</xdr:row>
      <xdr:rowOff>17959</xdr:rowOff>
    </xdr:from>
    <xdr:to>
      <xdr:col>13</xdr:col>
      <xdr:colOff>849958</xdr:colOff>
      <xdr:row>30</xdr:row>
      <xdr:rowOff>113209</xdr:rowOff>
    </xdr:to>
    <xdr:sp macro="" textlink="">
      <xdr:nvSpPr>
        <xdr:cNvPr id="7" name="Flowchart: Decision 10">
          <a:extLst>
            <a:ext uri="{FF2B5EF4-FFF2-40B4-BE49-F238E27FC236}">
              <a16:creationId xmlns:a16="http://schemas.microsoft.com/office/drawing/2014/main" id="{9CE61651-139C-4800-BF76-298B7759B20A}"/>
            </a:ext>
          </a:extLst>
        </xdr:cNvPr>
        <xdr:cNvSpPr/>
      </xdr:nvSpPr>
      <xdr:spPr>
        <a:xfrm>
          <a:off x="14061133" y="11762284"/>
          <a:ext cx="95250" cy="95250"/>
        </a:xfrm>
        <a:prstGeom prst="flowChartDecision">
          <a:avLst/>
        </a:prstGeom>
        <a:solidFill>
          <a:srgbClr val="7F044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306908</xdr:colOff>
      <xdr:row>1</xdr:row>
      <xdr:rowOff>137582</xdr:rowOff>
    </xdr:from>
    <xdr:to>
      <xdr:col>10</xdr:col>
      <xdr:colOff>10225</xdr:colOff>
      <xdr:row>3</xdr:row>
      <xdr:rowOff>73850</xdr:rowOff>
    </xdr:to>
    <xdr:sp macro="" textlink="">
      <xdr:nvSpPr>
        <xdr:cNvPr id="72" name="Arrow: Pentagon 7">
          <a:hlinkClick xmlns:r="http://schemas.openxmlformats.org/officeDocument/2006/relationships" r:id="rId1"/>
          <a:extLst>
            <a:ext uri="{FF2B5EF4-FFF2-40B4-BE49-F238E27FC236}">
              <a16:creationId xmlns:a16="http://schemas.microsoft.com/office/drawing/2014/main" id="{4C492AE9-1FC3-4F86-A294-A5B6BD828880}"/>
            </a:ext>
          </a:extLst>
        </xdr:cNvPr>
        <xdr:cNvSpPr/>
      </xdr:nvSpPr>
      <xdr:spPr>
        <a:xfrm flipH="1">
          <a:off x="11810991" y="328082"/>
          <a:ext cx="983901" cy="86760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0</xdr:colOff>
      <xdr:row>37</xdr:row>
      <xdr:rowOff>0</xdr:rowOff>
    </xdr:from>
    <xdr:to>
      <xdr:col>1</xdr:col>
      <xdr:colOff>304800</xdr:colOff>
      <xdr:row>38</xdr:row>
      <xdr:rowOff>120650</xdr:rowOff>
    </xdr:to>
    <xdr:sp macro="" textlink="">
      <xdr:nvSpPr>
        <xdr:cNvPr id="3073" name="AutoShape 1">
          <a:extLst>
            <a:ext uri="{FF2B5EF4-FFF2-40B4-BE49-F238E27FC236}">
              <a16:creationId xmlns:a16="http://schemas.microsoft.com/office/drawing/2014/main" id="{04572278-7174-10D8-591C-0161461BC398}"/>
            </a:ext>
          </a:extLst>
        </xdr:cNvPr>
        <xdr:cNvSpPr>
          <a:spLocks noChangeAspect="1" noChangeArrowheads="1"/>
        </xdr:cNvSpPr>
      </xdr:nvSpPr>
      <xdr:spPr bwMode="auto">
        <a:xfrm>
          <a:off x="196850" y="13950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1</xdr:row>
      <xdr:rowOff>171450</xdr:rowOff>
    </xdr:from>
    <xdr:to>
      <xdr:col>1</xdr:col>
      <xdr:colOff>875943</xdr:colOff>
      <xdr:row>3</xdr:row>
      <xdr:rowOff>168275</xdr:rowOff>
    </xdr:to>
    <xdr:pic>
      <xdr:nvPicPr>
        <xdr:cNvPr id="5" name="Picture 1">
          <a:extLst>
            <a:ext uri="{FF2B5EF4-FFF2-40B4-BE49-F238E27FC236}">
              <a16:creationId xmlns:a16="http://schemas.microsoft.com/office/drawing/2014/main" id="{7FDC0C6F-B529-F202-5770-B7A23F3EF4A6}"/>
            </a:ext>
            <a:ext uri="{147F2762-F138-4A5C-976F-8EAC2B608ADB}">
              <a16:predDERef xmlns:a16="http://schemas.microsoft.com/office/drawing/2014/main" pred="{04572278-7174-10D8-591C-0161461BC398}"/>
            </a:ext>
          </a:extLst>
        </xdr:cNvPr>
        <xdr:cNvPicPr>
          <a:picLocks noChangeAspect="1"/>
        </xdr:cNvPicPr>
      </xdr:nvPicPr>
      <xdr:blipFill>
        <a:blip xmlns:r="http://schemas.openxmlformats.org/officeDocument/2006/relationships" r:embed="rId2"/>
        <a:stretch>
          <a:fillRect/>
        </a:stretch>
      </xdr:blipFill>
      <xdr:spPr>
        <a:xfrm>
          <a:off x="142875" y="352425"/>
          <a:ext cx="933093" cy="920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438150</xdr:colOff>
      <xdr:row>1</xdr:row>
      <xdr:rowOff>0</xdr:rowOff>
    </xdr:from>
    <xdr:to>
      <xdr:col>10</xdr:col>
      <xdr:colOff>12351</xdr:colOff>
      <xdr:row>3</xdr:row>
      <xdr:rowOff>296101</xdr:rowOff>
    </xdr:to>
    <xdr:sp macro="" textlink="">
      <xdr:nvSpPr>
        <xdr:cNvPr id="9" name="Arrow: Pentagon 4">
          <a:hlinkClick xmlns:r="http://schemas.openxmlformats.org/officeDocument/2006/relationships" r:id="rId1"/>
          <a:extLst>
            <a:ext uri="{FF2B5EF4-FFF2-40B4-BE49-F238E27FC236}">
              <a16:creationId xmlns:a16="http://schemas.microsoft.com/office/drawing/2014/main" id="{8D21A7F8-F997-4DFC-A485-C5382F2C6092}"/>
            </a:ext>
          </a:extLst>
        </xdr:cNvPr>
        <xdr:cNvSpPr/>
      </xdr:nvSpPr>
      <xdr:spPr>
        <a:xfrm flipH="1">
          <a:off x="9677400" y="190500"/>
          <a:ext cx="983901" cy="86760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38100</xdr:colOff>
      <xdr:row>1</xdr:row>
      <xdr:rowOff>104775</xdr:rowOff>
    </xdr:from>
    <xdr:to>
      <xdr:col>1</xdr:col>
      <xdr:colOff>1019175</xdr:colOff>
      <xdr:row>3</xdr:row>
      <xdr:rowOff>371475</xdr:rowOff>
    </xdr:to>
    <xdr:pic>
      <xdr:nvPicPr>
        <xdr:cNvPr id="11" name="Picture 2">
          <a:extLst>
            <a:ext uri="{FF2B5EF4-FFF2-40B4-BE49-F238E27FC236}">
              <a16:creationId xmlns:a16="http://schemas.microsoft.com/office/drawing/2014/main" id="{CFC8E17B-25AB-4F8A-52F5-06CABC802292}"/>
            </a:ext>
            <a:ext uri="{147F2762-F138-4A5C-976F-8EAC2B608ADB}">
              <a16:predDERef xmlns:a16="http://schemas.microsoft.com/office/drawing/2014/main" pred="{FE56D9E2-44C1-661C-FFB2-9DEF527AC960}"/>
            </a:ext>
          </a:extLst>
        </xdr:cNvPr>
        <xdr:cNvPicPr>
          <a:picLocks noChangeAspect="1"/>
        </xdr:cNvPicPr>
      </xdr:nvPicPr>
      <xdr:blipFill>
        <a:blip xmlns:r="http://schemas.openxmlformats.org/officeDocument/2006/relationships" r:embed="rId2"/>
        <a:stretch>
          <a:fillRect/>
        </a:stretch>
      </xdr:blipFill>
      <xdr:spPr>
        <a:xfrm>
          <a:off x="228600" y="285750"/>
          <a:ext cx="933450"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5343525</xdr:colOff>
      <xdr:row>1</xdr:row>
      <xdr:rowOff>28575</xdr:rowOff>
    </xdr:from>
    <xdr:to>
      <xdr:col>5</xdr:col>
      <xdr:colOff>12351</xdr:colOff>
      <xdr:row>4</xdr:row>
      <xdr:rowOff>86551</xdr:rowOff>
    </xdr:to>
    <xdr:sp macro="" textlink="">
      <xdr:nvSpPr>
        <xdr:cNvPr id="8" name="Arrow: Pentagon 2">
          <a:hlinkClick xmlns:r="http://schemas.openxmlformats.org/officeDocument/2006/relationships" r:id="rId1"/>
          <a:extLst>
            <a:ext uri="{FF2B5EF4-FFF2-40B4-BE49-F238E27FC236}">
              <a16:creationId xmlns:a16="http://schemas.microsoft.com/office/drawing/2014/main" id="{6DED5A35-CFE0-49CF-ADB7-2FA6DFF43147}"/>
            </a:ext>
          </a:extLst>
        </xdr:cNvPr>
        <xdr:cNvSpPr/>
      </xdr:nvSpPr>
      <xdr:spPr>
        <a:xfrm flipH="1">
          <a:off x="10753725" y="219075"/>
          <a:ext cx="983901" cy="867601"/>
        </a:xfrm>
        <a:prstGeom prst="homePlate">
          <a:avLst>
            <a:gd name="adj" fmla="val 24602"/>
          </a:avLst>
        </a:prstGeom>
        <a:solidFill>
          <a:srgbClr val="F16C0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mn-lt"/>
            </a:rPr>
            <a:t>Return to Home</a:t>
          </a:r>
          <a:endParaRPr lang="en-GB" sz="1100" b="0">
            <a:solidFill>
              <a:schemeClr val="bg1"/>
            </a:solidFill>
            <a:latin typeface="+mn-lt"/>
          </a:endParaRPr>
        </a:p>
      </xdr:txBody>
    </xdr:sp>
    <xdr:clientData/>
  </xdr:twoCellAnchor>
  <xdr:twoCellAnchor editAs="oneCell">
    <xdr:from>
      <xdr:col>1</xdr:col>
      <xdr:colOff>0</xdr:colOff>
      <xdr:row>2</xdr:row>
      <xdr:rowOff>0</xdr:rowOff>
    </xdr:from>
    <xdr:to>
      <xdr:col>2</xdr:col>
      <xdr:colOff>625475</xdr:colOff>
      <xdr:row>3</xdr:row>
      <xdr:rowOff>126646</xdr:rowOff>
    </xdr:to>
    <xdr:pic>
      <xdr:nvPicPr>
        <xdr:cNvPr id="3" name="Picture 1">
          <a:extLst>
            <a:ext uri="{FF2B5EF4-FFF2-40B4-BE49-F238E27FC236}">
              <a16:creationId xmlns:a16="http://schemas.microsoft.com/office/drawing/2014/main" id="{FB0DD096-C09C-4325-A88E-8540860964F8}"/>
            </a:ext>
            <a:ext uri="{147F2762-F138-4A5C-976F-8EAC2B608ADB}">
              <a16:predDERef xmlns:a16="http://schemas.microsoft.com/office/drawing/2014/main" pred="{62BC5A39-4127-418D-B6C4-3FFAE5EA063B}"/>
            </a:ext>
          </a:extLst>
        </xdr:cNvPr>
        <xdr:cNvPicPr>
          <a:picLocks noChangeAspect="1"/>
        </xdr:cNvPicPr>
      </xdr:nvPicPr>
      <xdr:blipFill>
        <a:blip xmlns:r="http://schemas.openxmlformats.org/officeDocument/2006/relationships" r:embed="rId2"/>
        <a:stretch>
          <a:fillRect/>
        </a:stretch>
      </xdr:blipFill>
      <xdr:spPr>
        <a:xfrm>
          <a:off x="209550" y="361950"/>
          <a:ext cx="1485900"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jsainsbury.sharepoint.com/sites/FoodCommercial_corporateresponsibilityandsustainability-NetZeroProgrammeManagement/Shared%20Documents/Net%20Zero%20Programme%20Management/Finance/Reporting/FY%2023-24/PFB%20YE%2023-24/YE%20FY23-24%20Metrics%20Master.xlsx" TargetMode="External"/><Relationship Id="rId2" Type="http://schemas.microsoft.com/office/2019/04/relationships/externalLinkLongPath" Target="/sites/FoodCommercial_corporateresponsibilityandsustainability-NetZeroProgrammeManagement/Shared%20Documents/Net%20Zero%20Programme%20Management/Finance/Reporting/FY%2023-24/PFB%20YE%2023-24/YE%20FY23-24%20Metrics%20Master.xlsx?77D87C9D" TargetMode="External"/><Relationship Id="rId1" Type="http://schemas.openxmlformats.org/officeDocument/2006/relationships/externalLinkPath" Target="file:///\\77D87C9D\YE%20FY23-24%20Metrics%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mD5rSiprI0qqpsbs2JytSEw9SJ17wrhHr9LqW0v4KBbMgoWYIXGySIZN1biP09Gj" itemId="01E2GNTA3HPZDP5VXHGFEIX6XQCFGG5PDS">
      <xxl21:absoluteUrl r:id="rId3"/>
    </xxl21:alternateUrls>
    <sheetNames>
      <sheetName val="Teams"/>
      <sheetName val="Invite"/>
      <sheetName val="Timeline YE 23-24"/>
      <sheetName val="Round-up"/>
      <sheetName val="Centrals Finance"/>
      <sheetName val="Risk Slide"/>
      <sheetName val="Metric count"/>
      <sheetName val="Slides"/>
      <sheetName val="Metrics YE 23-24"/>
      <sheetName val="Add hyperlink to work paper"/>
      <sheetName val="D&amp;I breakdown"/>
      <sheetName val="Scope 3 breakdown"/>
      <sheetName val="Audit committee"/>
      <sheetName val="HR Stats for HRLT"/>
      <sheetName val="Commitments"/>
      <sheetName val="DATABOOK"/>
      <sheetName val="S1 &amp; 2"/>
      <sheetName val="Own Brand"/>
    </sheetNames>
    <sheetDataSet>
      <sheetData sheetId="0"/>
      <sheetData sheetId="1"/>
      <sheetData sheetId="2"/>
      <sheetData sheetId="3"/>
      <sheetData sheetId="4"/>
      <sheetData sheetId="5"/>
      <sheetData sheetId="6"/>
      <sheetData sheetId="7"/>
      <sheetData sheetId="8">
        <row r="36">
          <cell r="V36">
            <v>0.69699999999999995</v>
          </cell>
        </row>
        <row r="37">
          <cell r="V37">
            <v>0.81799999999999995</v>
          </cell>
        </row>
        <row r="38">
          <cell r="V38">
            <v>0.54500000000000004</v>
          </cell>
        </row>
      </sheetData>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bout.sainsburys.co.uk/~/media/Files/S/Sainsburys/CRS%20Policies%20and%20Reports/2025/Sainsburys%20Plan%20for%20Better%20Report%202024-25.pdf" TargetMode="External"/><Relationship Id="rId2" Type="http://schemas.openxmlformats.org/officeDocument/2006/relationships/hyperlink" Target="https://www.about.sainsburys.co.uk/sustainability/plan-for-better/our-stories/2022/additional-health-reporting" TargetMode="External"/><Relationship Id="rId1" Type="http://schemas.openxmlformats.org/officeDocument/2006/relationships/hyperlink" Target="https://about.sainsburys.co.uk/~/media/Files/S/Sainsburys/CRS%20Policies%20and%20Reports/2024/Plan%20for%20Better%20Report%202023-24.pdf" TargetMode="External"/><Relationship Id="rId5" Type="http://schemas.openxmlformats.org/officeDocument/2006/relationships/drawing" Target="../drawings/drawing2.xml"/><Relationship Id="rId4" Type="http://schemas.openxmlformats.org/officeDocument/2006/relationships/hyperlink" Target="https://www.about.sainsburys.co.uk/sustainability/better-for-you/tracking-progres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bout.sainsburys.co.uk/~/media/Files/S/Sainsburys/CRS%20Policies%20and%20Reports/2025/SASB%20Disclosure%202024-25.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about.sainsburys.co.uk/~/media/Files/S/Sainsburys/documents/reports-and-presentations/annual-reports/2025/sainsbury-annual-report-and-financial-statements-2025.pdf" TargetMode="External"/><Relationship Id="rId1" Type="http://schemas.openxmlformats.org/officeDocument/2006/relationships/hyperlink" Target="https://www.about.sainsburys.co.uk/~/media/Files/S/Sainsburys/CRS%20Policies%20and%20Reports/2025/Gender%20Ethnicity%20Pay%20Gap%20Report%2024.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about.sainsburys.co.uk/~/media/Files/S/Sainsburys/CRS%20Policies%20and%20Reports/2025/P4B%20-%20Independent%20Limited%20Assurance%20Report.pdf" TargetMode="External"/><Relationship Id="rId2" Type="http://schemas.openxmlformats.org/officeDocument/2006/relationships/hyperlink" Target="https://www.about.sainsburys.co.uk/~/media/Files/S/Sainsburys/CRS%20Policies%20and%20Reports/2025/P4B%20-%20Independent%20Limited%20Assurance%20Report.pdf" TargetMode="External"/><Relationship Id="rId1" Type="http://schemas.openxmlformats.org/officeDocument/2006/relationships/hyperlink" Target="https://www.about.sainsburys.co.uk/~/media/Files/S/Sainsburys/CRS%20Policies%20and%20Reports/2025/Sainsburys%20Plan%20for%20Better%20Report%202024-25.pdf" TargetMode="External"/><Relationship Id="rId5" Type="http://schemas.openxmlformats.org/officeDocument/2006/relationships/drawing" Target="../drawings/drawing5.xml"/><Relationship Id="rId4" Type="http://schemas.openxmlformats.org/officeDocument/2006/relationships/hyperlink" Target="https://www.about.sainsburys.co.uk/~/media/Files/S/Sainsburys/CRS%20Policies%20and%20Reports/2025/P4B%20-%20Independent%20Limited%20Assurance%20Repor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1442-B96A-4D0C-B06B-E64B6230BBEA}">
  <sheetPr>
    <tabColor rgb="FFF16C01"/>
  </sheetPr>
  <dimension ref="A1:Y42"/>
  <sheetViews>
    <sheetView showGridLines="0" tabSelected="1" zoomScaleNormal="100" workbookViewId="0"/>
  </sheetViews>
  <sheetFormatPr defaultRowHeight="14.5" x14ac:dyDescent="0.35"/>
  <sheetData>
    <row r="1" spans="1:1" x14ac:dyDescent="0.35">
      <c r="A1" s="170" t="s">
        <v>309</v>
      </c>
    </row>
    <row r="4" spans="1:1" ht="20.9" customHeight="1" x14ac:dyDescent="0.35"/>
    <row r="5" spans="1:1" ht="20.9" customHeight="1" x14ac:dyDescent="0.35"/>
    <row r="6" spans="1:1" ht="20.9" customHeight="1" x14ac:dyDescent="0.35"/>
    <row r="7" spans="1:1" ht="25.4" customHeight="1" x14ac:dyDescent="0.35"/>
    <row r="8" spans="1:1" ht="25.4" customHeight="1" x14ac:dyDescent="0.35"/>
    <row r="9" spans="1:1" ht="25.4" customHeight="1" x14ac:dyDescent="0.35"/>
    <row r="10" spans="1:1" ht="20.9" customHeight="1" x14ac:dyDescent="0.35"/>
    <row r="11" spans="1:1" ht="20.9" customHeight="1" x14ac:dyDescent="0.35"/>
    <row r="21" spans="25:25" x14ac:dyDescent="0.35">
      <c r="Y21" s="426"/>
    </row>
    <row r="22" spans="25:25" x14ac:dyDescent="0.35">
      <c r="Y22" s="426"/>
    </row>
    <row r="23" spans="25:25" x14ac:dyDescent="0.35">
      <c r="Y23" s="426"/>
    </row>
    <row r="42" spans="16:21" x14ac:dyDescent="0.35">
      <c r="P42" s="165"/>
      <c r="Q42" s="165"/>
      <c r="R42" s="165"/>
      <c r="S42" s="165"/>
      <c r="T42" s="165"/>
      <c r="U42" s="165"/>
    </row>
  </sheetData>
  <sheetProtection algorithmName="SHA-512" hashValue="PeBibfgurM6u3I46twvO7uv0wq5SAaN1xl6DwNKEzvTaUh+0RlFDMVBT8axmJ/Fx6DIsyazuRyiYTuJbYOoLyQ==" saltValue="FCRa71dDa7BHGVNSbFNMI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0C41B-5289-4F22-B77C-87CBA082D7E4}">
  <sheetPr>
    <tabColor rgb="FFFECDA4"/>
  </sheetPr>
  <dimension ref="B1:R73"/>
  <sheetViews>
    <sheetView showGridLines="0" zoomScale="90" zoomScaleNormal="90" workbookViewId="0">
      <pane xSplit="6" ySplit="11" topLeftCell="G12" activePane="bottomRight" state="frozen"/>
      <selection pane="topRight" activeCell="G1" sqref="G1"/>
      <selection pane="bottomLeft" activeCell="A12" sqref="A12"/>
      <selection pane="bottomRight"/>
    </sheetView>
  </sheetViews>
  <sheetFormatPr defaultColWidth="8.7265625" defaultRowHeight="13" x14ac:dyDescent="0.3"/>
  <cols>
    <col min="1" max="1" width="2.26953125" style="3" customWidth="1"/>
    <col min="2" max="2" width="13.54296875" style="3" customWidth="1"/>
    <col min="3" max="3" width="17.54296875" style="163" customWidth="1"/>
    <col min="4" max="4" width="35.26953125" style="3" customWidth="1"/>
    <col min="5" max="5" width="41.81640625" style="3" customWidth="1"/>
    <col min="6" max="6" width="13.54296875" style="3" customWidth="1"/>
    <col min="7" max="7" width="15.7265625" style="3" customWidth="1"/>
    <col min="8" max="8" width="10.54296875" style="3" customWidth="1"/>
    <col min="9" max="9" width="13.54296875" style="3" customWidth="1"/>
    <col min="10" max="11" width="13.26953125" style="3" customWidth="1"/>
    <col min="12" max="12" width="13.54296875" style="3" customWidth="1"/>
    <col min="13" max="14" width="13.453125" style="3" customWidth="1"/>
    <col min="15" max="16" width="14.7265625" style="3" customWidth="1"/>
    <col min="17" max="17" width="2.54296875" style="3" customWidth="1"/>
    <col min="18" max="16384" width="8.7265625" style="3"/>
  </cols>
  <sheetData>
    <row r="1" spans="2:18" x14ac:dyDescent="0.3">
      <c r="B1" s="4"/>
      <c r="C1" s="162"/>
      <c r="D1" s="4"/>
      <c r="E1" s="153"/>
      <c r="F1" s="153"/>
      <c r="G1" s="153"/>
      <c r="H1" s="153"/>
      <c r="I1" s="153"/>
      <c r="J1" s="153"/>
      <c r="K1" s="153"/>
      <c r="L1" s="153"/>
      <c r="M1" s="153"/>
      <c r="N1" s="153"/>
      <c r="O1" s="153"/>
      <c r="P1" s="153"/>
    </row>
    <row r="2" spans="2:18" ht="21.75" customHeight="1" x14ac:dyDescent="0.3">
      <c r="B2" s="379"/>
    </row>
    <row r="3" spans="2:18" ht="36.75" customHeight="1" x14ac:dyDescent="0.9">
      <c r="B3" s="379"/>
      <c r="D3" s="380" t="s">
        <v>0</v>
      </c>
      <c r="E3" s="380"/>
      <c r="F3" s="380"/>
      <c r="G3" s="380"/>
      <c r="H3" s="380"/>
      <c r="I3" s="380"/>
      <c r="J3" s="380"/>
      <c r="K3" s="380"/>
      <c r="L3" s="380"/>
    </row>
    <row r="4" spans="2:18" ht="29.25" customHeight="1" x14ac:dyDescent="0.3">
      <c r="B4" s="55"/>
      <c r="C4" s="381" t="s">
        <v>1</v>
      </c>
      <c r="D4" s="381"/>
      <c r="E4" s="381"/>
      <c r="F4" s="381"/>
      <c r="G4" s="381"/>
      <c r="H4" s="381"/>
      <c r="I4" s="381"/>
      <c r="J4" s="381"/>
      <c r="K4" s="381"/>
      <c r="L4" s="381"/>
      <c r="M4" s="381"/>
      <c r="N4" s="381"/>
      <c r="O4" s="381"/>
    </row>
    <row r="5" spans="2:18" ht="1.4" customHeight="1" x14ac:dyDescent="0.3">
      <c r="B5" s="56"/>
      <c r="C5" s="164"/>
      <c r="D5" s="56"/>
      <c r="E5" s="56"/>
      <c r="F5" s="56"/>
      <c r="G5" s="56"/>
      <c r="H5" s="56"/>
      <c r="I5" s="56"/>
      <c r="J5" s="56"/>
      <c r="K5" s="56"/>
      <c r="L5" s="56"/>
      <c r="M5" s="56"/>
      <c r="N5" s="56"/>
      <c r="O5" s="56"/>
      <c r="P5" s="56"/>
    </row>
    <row r="7" spans="2:18" ht="14.5" x14ac:dyDescent="0.35">
      <c r="B7" s="386" t="s">
        <v>2</v>
      </c>
      <c r="C7" s="386"/>
      <c r="D7" s="386"/>
    </row>
    <row r="8" spans="2:18" ht="14.5" x14ac:dyDescent="0.35">
      <c r="B8" s="386" t="s">
        <v>3</v>
      </c>
      <c r="C8" s="386"/>
      <c r="D8" s="386"/>
      <c r="O8" s="382" t="s">
        <v>4</v>
      </c>
      <c r="P8" s="382"/>
    </row>
    <row r="10" spans="2:18" ht="19.399999999999999" customHeight="1" thickBot="1" x14ac:dyDescent="0.35">
      <c r="B10" s="384" t="s">
        <v>5</v>
      </c>
      <c r="C10" s="385" t="s">
        <v>6</v>
      </c>
      <c r="D10" s="385" t="s">
        <v>7</v>
      </c>
      <c r="E10" s="385" t="s">
        <v>8</v>
      </c>
      <c r="F10" s="385" t="s">
        <v>9</v>
      </c>
      <c r="G10" s="385" t="s">
        <v>10</v>
      </c>
      <c r="H10" s="385" t="s">
        <v>11</v>
      </c>
      <c r="I10" s="383" t="s">
        <v>12</v>
      </c>
      <c r="J10" s="383"/>
      <c r="K10" s="383" t="s">
        <v>13</v>
      </c>
      <c r="L10" s="387"/>
      <c r="M10" s="387"/>
      <c r="N10" s="388"/>
      <c r="O10" s="383" t="s">
        <v>14</v>
      </c>
      <c r="P10" s="383"/>
    </row>
    <row r="11" spans="2:18" ht="21" customHeight="1" thickBot="1" x14ac:dyDescent="0.35">
      <c r="B11" s="384"/>
      <c r="C11" s="385"/>
      <c r="D11" s="385"/>
      <c r="E11" s="385"/>
      <c r="F11" s="385"/>
      <c r="G11" s="385"/>
      <c r="H11" s="385"/>
      <c r="I11" s="5" t="s">
        <v>15</v>
      </c>
      <c r="J11" s="5" t="s">
        <v>12</v>
      </c>
      <c r="K11" s="5" t="s">
        <v>16</v>
      </c>
      <c r="L11" s="5" t="s">
        <v>17</v>
      </c>
      <c r="M11" s="5" t="s">
        <v>18</v>
      </c>
      <c r="N11" s="5" t="s">
        <v>19</v>
      </c>
      <c r="O11" s="5" t="s">
        <v>20</v>
      </c>
      <c r="P11" s="5" t="s">
        <v>14</v>
      </c>
    </row>
    <row r="12" spans="2:18" ht="38.25" customHeight="1" thickBot="1" x14ac:dyDescent="0.35">
      <c r="B12" s="57" t="s">
        <v>21</v>
      </c>
      <c r="C12" s="175" t="s">
        <v>22</v>
      </c>
      <c r="D12" s="176" t="s">
        <v>23</v>
      </c>
      <c r="E12" s="177" t="s">
        <v>24</v>
      </c>
      <c r="F12" s="208" t="s">
        <v>25</v>
      </c>
      <c r="G12" s="137" t="s">
        <v>26</v>
      </c>
      <c r="H12" s="233" t="s">
        <v>27</v>
      </c>
      <c r="I12" s="233" t="s">
        <v>16</v>
      </c>
      <c r="J12" s="234">
        <v>0.82</v>
      </c>
      <c r="K12" s="123">
        <v>0.82</v>
      </c>
      <c r="L12" s="122">
        <v>0.81200000000000006</v>
      </c>
      <c r="M12" s="263">
        <v>0.80879999999999996</v>
      </c>
      <c r="N12" s="263">
        <v>0.81899999999999995</v>
      </c>
      <c r="O12" s="264" t="s">
        <v>28</v>
      </c>
      <c r="P12" s="265">
        <v>0.85</v>
      </c>
    </row>
    <row r="13" spans="2:18" ht="38.25" customHeight="1" thickBot="1" x14ac:dyDescent="0.35">
      <c r="B13" s="389" t="s">
        <v>29</v>
      </c>
      <c r="C13" s="178" t="s">
        <v>30</v>
      </c>
      <c r="D13" s="399" t="s">
        <v>31</v>
      </c>
      <c r="E13" s="179" t="s">
        <v>32</v>
      </c>
      <c r="F13" s="209" t="s">
        <v>33</v>
      </c>
      <c r="G13" s="137" t="s">
        <v>26</v>
      </c>
      <c r="H13" s="235" t="s">
        <v>27</v>
      </c>
      <c r="I13" s="236" t="s">
        <v>34</v>
      </c>
      <c r="J13" s="237">
        <v>949744</v>
      </c>
      <c r="K13" s="130">
        <v>746681</v>
      </c>
      <c r="L13" s="124">
        <v>461692</v>
      </c>
      <c r="M13" s="237">
        <v>458972.65</v>
      </c>
      <c r="N13" s="237">
        <v>448734</v>
      </c>
      <c r="O13" s="236" t="s">
        <v>35</v>
      </c>
      <c r="P13" s="266">
        <v>0</v>
      </c>
      <c r="R13" s="125"/>
    </row>
    <row r="14" spans="2:18" ht="38.25" customHeight="1" thickBot="1" x14ac:dyDescent="0.35">
      <c r="B14" s="389"/>
      <c r="C14" s="180" t="s">
        <v>30</v>
      </c>
      <c r="D14" s="400"/>
      <c r="E14" s="181" t="s">
        <v>36</v>
      </c>
      <c r="F14" s="210" t="s">
        <v>25</v>
      </c>
      <c r="G14" s="138" t="s">
        <v>26</v>
      </c>
      <c r="H14" s="228" t="s">
        <v>27</v>
      </c>
      <c r="I14" s="238" t="s">
        <v>37</v>
      </c>
      <c r="J14" s="239">
        <v>0.17</v>
      </c>
      <c r="K14" s="21">
        <v>0.40799999999999997</v>
      </c>
      <c r="L14" s="51">
        <v>1</v>
      </c>
      <c r="M14" s="267">
        <v>1</v>
      </c>
      <c r="N14" s="267">
        <v>1</v>
      </c>
      <c r="O14" s="268" t="s">
        <v>38</v>
      </c>
      <c r="P14" s="269">
        <v>1</v>
      </c>
      <c r="R14" s="126"/>
    </row>
    <row r="15" spans="2:18" ht="33.75" customHeight="1" thickBot="1" x14ac:dyDescent="0.35">
      <c r="B15" s="389"/>
      <c r="C15" s="182" t="s">
        <v>39</v>
      </c>
      <c r="D15" s="396" t="s">
        <v>40</v>
      </c>
      <c r="E15" s="183" t="s">
        <v>41</v>
      </c>
      <c r="F15" s="211" t="s">
        <v>33</v>
      </c>
      <c r="G15" s="139" t="s">
        <v>26</v>
      </c>
      <c r="H15" s="226" t="s">
        <v>27</v>
      </c>
      <c r="I15" s="240" t="s">
        <v>34</v>
      </c>
      <c r="J15" s="241">
        <v>25652904</v>
      </c>
      <c r="K15" s="131" t="s">
        <v>42</v>
      </c>
      <c r="L15" s="131" t="s">
        <v>42</v>
      </c>
      <c r="M15" s="270" t="s">
        <v>42</v>
      </c>
      <c r="N15" s="270" t="s">
        <v>42</v>
      </c>
      <c r="O15" s="240" t="s">
        <v>43</v>
      </c>
      <c r="P15" s="271">
        <v>0</v>
      </c>
      <c r="R15" s="125"/>
    </row>
    <row r="16" spans="2:18" ht="33.75" customHeight="1" thickBot="1" x14ac:dyDescent="0.35">
      <c r="B16" s="389"/>
      <c r="C16" s="184" t="s">
        <v>39</v>
      </c>
      <c r="D16" s="396"/>
      <c r="E16" s="185" t="s">
        <v>44</v>
      </c>
      <c r="F16" s="212" t="s">
        <v>45</v>
      </c>
      <c r="G16" s="140" t="s">
        <v>26</v>
      </c>
      <c r="H16" s="242" t="s">
        <v>27</v>
      </c>
      <c r="I16" s="173" t="s">
        <v>17</v>
      </c>
      <c r="J16" s="243">
        <v>0.438</v>
      </c>
      <c r="K16" s="132" t="s">
        <v>42</v>
      </c>
      <c r="L16" s="14">
        <v>0.438</v>
      </c>
      <c r="M16" s="243">
        <v>0.57199999999999995</v>
      </c>
      <c r="N16" s="243">
        <v>0.53</v>
      </c>
      <c r="O16" s="173" t="s">
        <v>42</v>
      </c>
      <c r="P16" s="174" t="s">
        <v>297</v>
      </c>
      <c r="R16" s="125"/>
    </row>
    <row r="17" spans="2:18" ht="33.75" customHeight="1" thickBot="1" x14ac:dyDescent="0.35">
      <c r="B17" s="389"/>
      <c r="C17" s="184" t="s">
        <v>39</v>
      </c>
      <c r="D17" s="396"/>
      <c r="E17" s="185" t="s">
        <v>46</v>
      </c>
      <c r="F17" s="26" t="s">
        <v>45</v>
      </c>
      <c r="G17" s="140" t="s">
        <v>26</v>
      </c>
      <c r="H17" s="242" t="s">
        <v>27</v>
      </c>
      <c r="I17" s="173" t="s">
        <v>17</v>
      </c>
      <c r="J17" s="243">
        <v>0.54800000000000004</v>
      </c>
      <c r="K17" s="132" t="s">
        <v>42</v>
      </c>
      <c r="L17" s="14">
        <v>0.54800000000000004</v>
      </c>
      <c r="M17" s="14">
        <v>0.63800000000000001</v>
      </c>
      <c r="N17" s="14" t="s">
        <v>298</v>
      </c>
      <c r="O17" s="173" t="s">
        <v>28</v>
      </c>
      <c r="P17" s="174">
        <v>0.8</v>
      </c>
      <c r="R17" s="125"/>
    </row>
    <row r="18" spans="2:18" ht="30" customHeight="1" thickBot="1" x14ac:dyDescent="0.35">
      <c r="B18" s="389"/>
      <c r="C18" s="184" t="s">
        <v>39</v>
      </c>
      <c r="D18" s="396"/>
      <c r="E18" s="186" t="s">
        <v>47</v>
      </c>
      <c r="F18" s="213"/>
      <c r="G18" s="141" t="s">
        <v>26</v>
      </c>
      <c r="H18" s="213" t="s">
        <v>48</v>
      </c>
      <c r="I18" s="213" t="s">
        <v>48</v>
      </c>
      <c r="J18" s="213" t="s">
        <v>48</v>
      </c>
      <c r="K18" s="25"/>
      <c r="L18" s="127"/>
      <c r="M18" s="272"/>
      <c r="N18" s="272"/>
      <c r="O18" s="272"/>
      <c r="P18" s="273"/>
    </row>
    <row r="19" spans="2:18" ht="32.25" customHeight="1" thickBot="1" x14ac:dyDescent="0.35">
      <c r="B19" s="389"/>
      <c r="C19" s="184" t="s">
        <v>39</v>
      </c>
      <c r="D19" s="396"/>
      <c r="E19" s="187" t="s">
        <v>49</v>
      </c>
      <c r="F19" s="214" t="s">
        <v>45</v>
      </c>
      <c r="G19" s="142" t="s">
        <v>26</v>
      </c>
      <c r="H19" s="244" t="s">
        <v>27</v>
      </c>
      <c r="I19" s="245" t="s">
        <v>17</v>
      </c>
      <c r="J19" s="246" t="s">
        <v>50</v>
      </c>
      <c r="K19" s="128" t="s">
        <v>42</v>
      </c>
      <c r="L19" s="128" t="s">
        <v>50</v>
      </c>
      <c r="M19" s="274" t="s">
        <v>51</v>
      </c>
      <c r="N19" s="274" t="s">
        <v>52</v>
      </c>
      <c r="O19" s="245" t="s">
        <v>28</v>
      </c>
      <c r="P19" s="317" t="s">
        <v>53</v>
      </c>
    </row>
    <row r="20" spans="2:18" ht="33.65" customHeight="1" thickBot="1" x14ac:dyDescent="0.35">
      <c r="B20" s="389"/>
      <c r="C20" s="184" t="s">
        <v>39</v>
      </c>
      <c r="D20" s="396"/>
      <c r="E20" s="187" t="s">
        <v>54</v>
      </c>
      <c r="F20" s="214" t="s">
        <v>45</v>
      </c>
      <c r="G20" s="142" t="s">
        <v>26</v>
      </c>
      <c r="H20" s="244" t="s">
        <v>27</v>
      </c>
      <c r="I20" s="245" t="s">
        <v>17</v>
      </c>
      <c r="J20" s="246" t="s">
        <v>42</v>
      </c>
      <c r="K20" s="128" t="s">
        <v>42</v>
      </c>
      <c r="L20" s="128" t="s">
        <v>42</v>
      </c>
      <c r="M20" s="274" t="s">
        <v>55</v>
      </c>
      <c r="N20" s="274" t="s">
        <v>56</v>
      </c>
      <c r="O20" s="245" t="s">
        <v>28</v>
      </c>
      <c r="P20" s="317">
        <v>0.5</v>
      </c>
    </row>
    <row r="21" spans="2:18" ht="33.65" customHeight="1" thickBot="1" x14ac:dyDescent="0.35">
      <c r="B21" s="389"/>
      <c r="C21" s="184" t="s">
        <v>39</v>
      </c>
      <c r="D21" s="396"/>
      <c r="E21" s="188" t="s">
        <v>57</v>
      </c>
      <c r="F21" s="215" t="s">
        <v>45</v>
      </c>
      <c r="G21" s="143" t="s">
        <v>26</v>
      </c>
      <c r="H21" s="247" t="s">
        <v>27</v>
      </c>
      <c r="I21" s="248" t="s">
        <v>17</v>
      </c>
      <c r="J21" s="276" t="s">
        <v>42</v>
      </c>
      <c r="K21" s="129" t="s">
        <v>42</v>
      </c>
      <c r="L21" s="129" t="s">
        <v>42</v>
      </c>
      <c r="M21" s="275" t="s">
        <v>58</v>
      </c>
      <c r="N21" s="275" t="s">
        <v>59</v>
      </c>
      <c r="O21" s="276" t="s">
        <v>42</v>
      </c>
      <c r="P21" s="277" t="s">
        <v>42</v>
      </c>
    </row>
    <row r="22" spans="2:18" ht="36.75" customHeight="1" thickBot="1" x14ac:dyDescent="0.35">
      <c r="B22" s="389"/>
      <c r="C22" s="184" t="s">
        <v>39</v>
      </c>
      <c r="D22" s="396"/>
      <c r="E22" s="189" t="s">
        <v>60</v>
      </c>
      <c r="F22" s="6" t="s">
        <v>25</v>
      </c>
      <c r="G22" s="142" t="s">
        <v>26</v>
      </c>
      <c r="H22" s="244" t="s">
        <v>27</v>
      </c>
      <c r="I22" s="245" t="s">
        <v>17</v>
      </c>
      <c r="J22" s="249">
        <v>0.85699999999999998</v>
      </c>
      <c r="K22" s="318" t="s">
        <v>42</v>
      </c>
      <c r="L22" s="135">
        <v>0.85699999999999998</v>
      </c>
      <c r="M22" s="135">
        <v>0.88300000000000001</v>
      </c>
      <c r="N22" s="135" t="s">
        <v>299</v>
      </c>
      <c r="O22" s="8" t="s">
        <v>28</v>
      </c>
      <c r="P22" s="9">
        <v>1</v>
      </c>
    </row>
    <row r="23" spans="2:18" ht="36.75" customHeight="1" thickBot="1" x14ac:dyDescent="0.35">
      <c r="B23" s="389"/>
      <c r="C23" s="178" t="s">
        <v>61</v>
      </c>
      <c r="D23" s="397" t="s">
        <v>62</v>
      </c>
      <c r="E23" s="183" t="s">
        <v>63</v>
      </c>
      <c r="F23" s="211" t="s">
        <v>64</v>
      </c>
      <c r="G23" s="139" t="s">
        <v>26</v>
      </c>
      <c r="H23" s="226" t="s">
        <v>27</v>
      </c>
      <c r="I23" s="226" t="s">
        <v>65</v>
      </c>
      <c r="J23" s="250">
        <v>34609</v>
      </c>
      <c r="K23" s="278" t="s">
        <v>66</v>
      </c>
      <c r="L23" s="278" t="s">
        <v>66</v>
      </c>
      <c r="M23" s="250">
        <v>30983</v>
      </c>
      <c r="N23" s="250">
        <v>30616</v>
      </c>
      <c r="O23" s="240" t="s">
        <v>67</v>
      </c>
      <c r="P23" s="279">
        <v>17305</v>
      </c>
    </row>
    <row r="24" spans="2:18" ht="36.75" customHeight="1" thickBot="1" x14ac:dyDescent="0.35">
      <c r="B24" s="389"/>
      <c r="C24" s="180" t="s">
        <v>61</v>
      </c>
      <c r="D24" s="398"/>
      <c r="E24" s="181" t="s">
        <v>68</v>
      </c>
      <c r="F24" s="210" t="s">
        <v>69</v>
      </c>
      <c r="G24" s="138" t="s">
        <v>26</v>
      </c>
      <c r="H24" s="228" t="s">
        <v>27</v>
      </c>
      <c r="I24" s="228" t="s">
        <v>65</v>
      </c>
      <c r="J24" s="228" t="s">
        <v>70</v>
      </c>
      <c r="K24" s="280" t="s">
        <v>66</v>
      </c>
      <c r="L24" s="280" t="s">
        <v>66</v>
      </c>
      <c r="M24" s="319">
        <v>6.4200000000000004E-3</v>
      </c>
      <c r="N24" s="319">
        <v>6.1700000000000001E-3</v>
      </c>
      <c r="O24" s="238" t="s">
        <v>67</v>
      </c>
      <c r="P24" s="281">
        <v>3.64E-3</v>
      </c>
    </row>
    <row r="25" spans="2:18" ht="42.75" customHeight="1" thickBot="1" x14ac:dyDescent="0.35">
      <c r="B25" s="389"/>
      <c r="C25" s="178" t="s">
        <v>71</v>
      </c>
      <c r="D25" s="190" t="s">
        <v>72</v>
      </c>
      <c r="E25" s="191" t="s">
        <v>73</v>
      </c>
      <c r="F25" s="211" t="s">
        <v>64</v>
      </c>
      <c r="G25" s="139" t="s">
        <v>26</v>
      </c>
      <c r="H25" s="226" t="s">
        <v>74</v>
      </c>
      <c r="I25" s="226" t="s">
        <v>75</v>
      </c>
      <c r="J25" s="250">
        <v>69839</v>
      </c>
      <c r="K25" s="18">
        <v>64021</v>
      </c>
      <c r="L25" s="18">
        <v>57624</v>
      </c>
      <c r="M25" s="241">
        <v>58379</v>
      </c>
      <c r="N25" s="241">
        <v>55154</v>
      </c>
      <c r="O25" s="240">
        <v>2025</v>
      </c>
      <c r="P25" s="279">
        <v>34920</v>
      </c>
    </row>
    <row r="26" spans="2:18" ht="72" customHeight="1" thickBot="1" x14ac:dyDescent="0.35">
      <c r="B26" s="389"/>
      <c r="C26" s="184" t="s">
        <v>76</v>
      </c>
      <c r="D26" s="192" t="s">
        <v>77</v>
      </c>
      <c r="E26" s="193" t="s">
        <v>78</v>
      </c>
      <c r="F26" s="216" t="s">
        <v>69</v>
      </c>
      <c r="G26" s="147" t="s">
        <v>26</v>
      </c>
      <c r="H26" s="251" t="s">
        <v>74</v>
      </c>
      <c r="I26" s="252">
        <v>2021</v>
      </c>
      <c r="J26" s="320">
        <v>0.315</v>
      </c>
      <c r="K26" s="321">
        <v>0.315</v>
      </c>
      <c r="L26" s="322">
        <v>0.32300000000000001</v>
      </c>
      <c r="M26" s="282" t="s">
        <v>66</v>
      </c>
      <c r="N26" s="282" t="s">
        <v>66</v>
      </c>
      <c r="O26" s="252">
        <v>2027</v>
      </c>
      <c r="P26" s="292">
        <v>0.5</v>
      </c>
    </row>
    <row r="27" spans="2:18" ht="42.75" customHeight="1" thickBot="1" x14ac:dyDescent="0.35">
      <c r="B27" s="389"/>
      <c r="C27" s="180" t="s">
        <v>76</v>
      </c>
      <c r="D27" s="194" t="s">
        <v>79</v>
      </c>
      <c r="E27" s="195" t="s">
        <v>80</v>
      </c>
      <c r="F27" s="210" t="s">
        <v>69</v>
      </c>
      <c r="G27" s="138" t="s">
        <v>26</v>
      </c>
      <c r="H27" s="228" t="s">
        <v>74</v>
      </c>
      <c r="I27" s="238">
        <v>2021</v>
      </c>
      <c r="J27" s="323">
        <v>0.84</v>
      </c>
      <c r="K27" s="21">
        <v>0.84</v>
      </c>
      <c r="L27" s="324">
        <v>0.90600000000000003</v>
      </c>
      <c r="M27" s="283">
        <v>0.89700000000000002</v>
      </c>
      <c r="N27" s="283" t="s">
        <v>66</v>
      </c>
      <c r="O27" s="238">
        <v>2023</v>
      </c>
      <c r="P27" s="325">
        <v>1</v>
      </c>
    </row>
    <row r="28" spans="2:18" ht="47.9" customHeight="1" thickBot="1" x14ac:dyDescent="0.35">
      <c r="B28" s="389"/>
      <c r="C28" s="182" t="s">
        <v>81</v>
      </c>
      <c r="D28" s="401" t="s">
        <v>82</v>
      </c>
      <c r="E28" s="196" t="s">
        <v>83</v>
      </c>
      <c r="F28" s="217" t="s">
        <v>25</v>
      </c>
      <c r="G28" s="143" t="s">
        <v>26</v>
      </c>
      <c r="H28" s="247" t="s">
        <v>74</v>
      </c>
      <c r="I28" s="247">
        <v>2019</v>
      </c>
      <c r="J28" s="253">
        <v>0.58199999999999996</v>
      </c>
      <c r="K28" s="326" t="s">
        <v>66</v>
      </c>
      <c r="L28" s="327" t="s">
        <v>84</v>
      </c>
      <c r="M28" s="253">
        <v>0.92900000000000005</v>
      </c>
      <c r="N28" s="253" t="s">
        <v>85</v>
      </c>
      <c r="O28" s="248">
        <v>2025</v>
      </c>
      <c r="P28" s="284">
        <v>1</v>
      </c>
    </row>
    <row r="29" spans="2:18" ht="35.25" customHeight="1" thickBot="1" x14ac:dyDescent="0.35">
      <c r="B29" s="389"/>
      <c r="C29" s="184" t="s">
        <v>86</v>
      </c>
      <c r="D29" s="402"/>
      <c r="E29" s="185" t="s">
        <v>87</v>
      </c>
      <c r="F29" s="218" t="s">
        <v>25</v>
      </c>
      <c r="G29" s="140" t="s">
        <v>26</v>
      </c>
      <c r="H29" s="242" t="s">
        <v>74</v>
      </c>
      <c r="I29" s="242">
        <v>2019</v>
      </c>
      <c r="J29" s="243">
        <v>0.99099999999999999</v>
      </c>
      <c r="K29" s="15">
        <v>1</v>
      </c>
      <c r="L29" s="15">
        <v>1</v>
      </c>
      <c r="M29" s="254">
        <v>1</v>
      </c>
      <c r="N29" s="254">
        <v>1</v>
      </c>
      <c r="O29" s="173">
        <v>2025</v>
      </c>
      <c r="P29" s="285">
        <v>1</v>
      </c>
    </row>
    <row r="30" spans="2:18" ht="35.25" customHeight="1" thickBot="1" x14ac:dyDescent="0.35">
      <c r="B30" s="389"/>
      <c r="C30" s="184" t="s">
        <v>86</v>
      </c>
      <c r="D30" s="402"/>
      <c r="E30" s="185" t="s">
        <v>88</v>
      </c>
      <c r="F30" s="218" t="s">
        <v>25</v>
      </c>
      <c r="G30" s="140" t="s">
        <v>26</v>
      </c>
      <c r="H30" s="242" t="s">
        <v>74</v>
      </c>
      <c r="I30" s="242">
        <v>2019</v>
      </c>
      <c r="J30" s="243">
        <v>5.8000000000000003E-2</v>
      </c>
      <c r="K30" s="328">
        <v>0.57599999999999996</v>
      </c>
      <c r="L30" s="328">
        <v>0.45100000000000001</v>
      </c>
      <c r="M30" s="243">
        <v>0.88300000000000001</v>
      </c>
      <c r="N30" s="243">
        <v>0.96699999999999997</v>
      </c>
      <c r="O30" s="173">
        <v>2025</v>
      </c>
      <c r="P30" s="285">
        <v>1</v>
      </c>
    </row>
    <row r="31" spans="2:18" ht="35.25" customHeight="1" thickBot="1" x14ac:dyDescent="0.35">
      <c r="B31" s="389"/>
      <c r="C31" s="184" t="s">
        <v>86</v>
      </c>
      <c r="D31" s="402"/>
      <c r="E31" s="185" t="s">
        <v>89</v>
      </c>
      <c r="F31" s="218" t="s">
        <v>25</v>
      </c>
      <c r="G31" s="140" t="s">
        <v>26</v>
      </c>
      <c r="H31" s="242" t="s">
        <v>74</v>
      </c>
      <c r="I31" s="242">
        <v>2019</v>
      </c>
      <c r="J31" s="243">
        <v>0.76</v>
      </c>
      <c r="K31" s="328" t="s">
        <v>90</v>
      </c>
      <c r="L31" s="328">
        <v>0.97499999999999998</v>
      </c>
      <c r="M31" s="243" t="s">
        <v>91</v>
      </c>
      <c r="N31" s="329" t="s">
        <v>92</v>
      </c>
      <c r="O31" s="173">
        <v>2025</v>
      </c>
      <c r="P31" s="285">
        <v>1</v>
      </c>
    </row>
    <row r="32" spans="2:18" ht="35.25" customHeight="1" thickBot="1" x14ac:dyDescent="0.35">
      <c r="B32" s="389"/>
      <c r="C32" s="184" t="s">
        <v>86</v>
      </c>
      <c r="D32" s="402"/>
      <c r="E32" s="185" t="s">
        <v>93</v>
      </c>
      <c r="F32" s="218" t="s">
        <v>25</v>
      </c>
      <c r="G32" s="140" t="s">
        <v>26</v>
      </c>
      <c r="H32" s="242" t="s">
        <v>27</v>
      </c>
      <c r="I32" s="242" t="s">
        <v>18</v>
      </c>
      <c r="J32" s="243">
        <v>0.96399999999999997</v>
      </c>
      <c r="K32" s="15" t="s">
        <v>42</v>
      </c>
      <c r="L32" s="15" t="s">
        <v>42</v>
      </c>
      <c r="M32" s="243">
        <v>0.96399999999999997</v>
      </c>
      <c r="N32" s="243">
        <v>0.98899999999999999</v>
      </c>
      <c r="O32" s="173" t="s">
        <v>28</v>
      </c>
      <c r="P32" s="285">
        <v>1</v>
      </c>
    </row>
    <row r="33" spans="2:16" ht="35.25" customHeight="1" thickBot="1" x14ac:dyDescent="0.35">
      <c r="B33" s="389"/>
      <c r="C33" s="184" t="s">
        <v>86</v>
      </c>
      <c r="D33" s="402"/>
      <c r="E33" s="185" t="s">
        <v>269</v>
      </c>
      <c r="F33" s="212" t="s">
        <v>94</v>
      </c>
      <c r="G33" s="140" t="s">
        <v>26</v>
      </c>
      <c r="H33" s="242" t="s">
        <v>27</v>
      </c>
      <c r="I33" s="242" t="s">
        <v>18</v>
      </c>
      <c r="J33" s="243">
        <v>0.95299999999999996</v>
      </c>
      <c r="K33" s="15" t="s">
        <v>42</v>
      </c>
      <c r="L33" s="15" t="s">
        <v>42</v>
      </c>
      <c r="M33" s="243">
        <v>0.95299999999999996</v>
      </c>
      <c r="N33" s="243">
        <v>0.91400000000000003</v>
      </c>
      <c r="O33" s="173" t="s">
        <v>28</v>
      </c>
      <c r="P33" s="285">
        <v>1</v>
      </c>
    </row>
    <row r="34" spans="2:16" ht="35.25" customHeight="1" thickBot="1" x14ac:dyDescent="0.35">
      <c r="B34" s="389"/>
      <c r="C34" s="184"/>
      <c r="D34" s="402"/>
      <c r="E34" s="185" t="s">
        <v>95</v>
      </c>
      <c r="F34" s="303" t="s">
        <v>25</v>
      </c>
      <c r="G34" s="140" t="s">
        <v>26</v>
      </c>
      <c r="H34" s="242" t="s">
        <v>74</v>
      </c>
      <c r="I34" s="242">
        <v>2023</v>
      </c>
      <c r="J34" s="243">
        <v>0.47</v>
      </c>
      <c r="K34" s="254" t="s">
        <v>42</v>
      </c>
      <c r="L34" s="254" t="s">
        <v>42</v>
      </c>
      <c r="M34" s="243">
        <v>0.47</v>
      </c>
      <c r="N34" s="243">
        <v>0.65400000000000003</v>
      </c>
      <c r="O34" s="173">
        <v>2025</v>
      </c>
      <c r="P34" s="285">
        <v>1</v>
      </c>
    </row>
    <row r="35" spans="2:16" ht="35.25" customHeight="1" thickBot="1" x14ac:dyDescent="0.35">
      <c r="B35" s="389"/>
      <c r="C35" s="184"/>
      <c r="D35" s="402"/>
      <c r="E35" s="185" t="s">
        <v>96</v>
      </c>
      <c r="F35" s="303" t="s">
        <v>25</v>
      </c>
      <c r="G35" s="140" t="s">
        <v>26</v>
      </c>
      <c r="H35" s="242" t="s">
        <v>74</v>
      </c>
      <c r="I35" s="242">
        <v>2024</v>
      </c>
      <c r="J35" s="243">
        <v>0.64</v>
      </c>
      <c r="K35" s="254" t="s">
        <v>42</v>
      </c>
      <c r="L35" s="254" t="s">
        <v>42</v>
      </c>
      <c r="M35" s="243" t="s">
        <v>42</v>
      </c>
      <c r="N35" s="243">
        <v>0.64</v>
      </c>
      <c r="O35" s="173">
        <v>2025</v>
      </c>
      <c r="P35" s="285">
        <v>1</v>
      </c>
    </row>
    <row r="36" spans="2:16" ht="35.25" customHeight="1" thickBot="1" x14ac:dyDescent="0.35">
      <c r="B36" s="389"/>
      <c r="C36" s="184" t="s">
        <v>86</v>
      </c>
      <c r="D36" s="402"/>
      <c r="E36" s="197" t="s">
        <v>97</v>
      </c>
      <c r="F36" s="218" t="s">
        <v>25</v>
      </c>
      <c r="G36" s="144" t="s">
        <v>26</v>
      </c>
      <c r="H36" s="242" t="s">
        <v>27</v>
      </c>
      <c r="I36" s="242" t="s">
        <v>37</v>
      </c>
      <c r="J36" s="243">
        <v>0.82299999999999995</v>
      </c>
      <c r="K36" s="14">
        <v>0.745</v>
      </c>
      <c r="L36" s="14">
        <v>0.80300000000000005</v>
      </c>
      <c r="M36" s="243">
        <v>0.86</v>
      </c>
      <c r="N36" s="243" t="s">
        <v>98</v>
      </c>
      <c r="O36" s="173" t="s">
        <v>99</v>
      </c>
      <c r="P36" s="285">
        <v>1</v>
      </c>
    </row>
    <row r="37" spans="2:16" ht="35.25" customHeight="1" thickBot="1" x14ac:dyDescent="0.35">
      <c r="B37" s="389"/>
      <c r="C37" s="184" t="s">
        <v>86</v>
      </c>
      <c r="D37" s="402"/>
      <c r="E37" s="197" t="s">
        <v>100</v>
      </c>
      <c r="F37" s="218" t="s">
        <v>25</v>
      </c>
      <c r="G37" s="140" t="s">
        <v>26</v>
      </c>
      <c r="H37" s="242" t="s">
        <v>27</v>
      </c>
      <c r="I37" s="242" t="s">
        <v>37</v>
      </c>
      <c r="J37" s="254">
        <v>1</v>
      </c>
      <c r="K37" s="132">
        <v>1</v>
      </c>
      <c r="L37" s="132">
        <v>1</v>
      </c>
      <c r="M37" s="330">
        <v>1</v>
      </c>
      <c r="N37" s="330">
        <v>1</v>
      </c>
      <c r="O37" s="173" t="s">
        <v>101</v>
      </c>
      <c r="P37" s="285">
        <v>1</v>
      </c>
    </row>
    <row r="38" spans="2:16" ht="35.25" customHeight="1" thickBot="1" x14ac:dyDescent="0.35">
      <c r="B38" s="389"/>
      <c r="C38" s="184" t="s">
        <v>86</v>
      </c>
      <c r="D38" s="403"/>
      <c r="E38" s="198" t="s">
        <v>102</v>
      </c>
      <c r="F38" s="219" t="s">
        <v>103</v>
      </c>
      <c r="G38" s="144" t="s">
        <v>26</v>
      </c>
      <c r="H38" s="255" t="s">
        <v>27</v>
      </c>
      <c r="I38" s="255" t="s">
        <v>37</v>
      </c>
      <c r="J38" s="256">
        <v>493750</v>
      </c>
      <c r="K38" s="30">
        <f>1114583-310000</f>
        <v>804583</v>
      </c>
      <c r="L38" s="29">
        <v>1114583</v>
      </c>
      <c r="M38" s="256">
        <v>1292583</v>
      </c>
      <c r="N38" s="256">
        <v>1425461</v>
      </c>
      <c r="O38" s="286" t="s">
        <v>28</v>
      </c>
      <c r="P38" s="287">
        <v>1500000</v>
      </c>
    </row>
    <row r="39" spans="2:16" ht="47.9" customHeight="1" thickBot="1" x14ac:dyDescent="0.35">
      <c r="B39" s="389"/>
      <c r="C39" s="175" t="s">
        <v>104</v>
      </c>
      <c r="D39" s="176" t="s">
        <v>105</v>
      </c>
      <c r="E39" s="177" t="s">
        <v>106</v>
      </c>
      <c r="F39" s="208" t="s">
        <v>107</v>
      </c>
      <c r="G39" s="145" t="s">
        <v>26</v>
      </c>
      <c r="H39" s="233" t="s">
        <v>27</v>
      </c>
      <c r="I39" s="233" t="s">
        <v>34</v>
      </c>
      <c r="J39" s="257">
        <v>3224000</v>
      </c>
      <c r="K39" s="32">
        <v>2797699</v>
      </c>
      <c r="L39" s="32">
        <v>2655753</v>
      </c>
      <c r="M39" s="257">
        <v>2621341</v>
      </c>
      <c r="N39" s="257">
        <v>2562660</v>
      </c>
      <c r="O39" s="264" t="s">
        <v>108</v>
      </c>
      <c r="P39" s="288" t="s">
        <v>109</v>
      </c>
    </row>
    <row r="40" spans="2:16" ht="47.9" customHeight="1" thickBot="1" x14ac:dyDescent="0.35">
      <c r="B40" s="390" t="s">
        <v>110</v>
      </c>
      <c r="C40" s="178" t="s">
        <v>111</v>
      </c>
      <c r="D40" s="399" t="s">
        <v>112</v>
      </c>
      <c r="E40" s="199" t="s">
        <v>113</v>
      </c>
      <c r="F40" s="220" t="s">
        <v>25</v>
      </c>
      <c r="G40" s="146" t="s">
        <v>26</v>
      </c>
      <c r="H40" s="258" t="s">
        <v>27</v>
      </c>
      <c r="I40" s="258" t="s">
        <v>17</v>
      </c>
      <c r="J40" s="259">
        <v>0.95399999999999996</v>
      </c>
      <c r="K40" s="34" t="s">
        <v>42</v>
      </c>
      <c r="L40" s="331">
        <v>0.95399999999999996</v>
      </c>
      <c r="M40" s="332">
        <v>0.95699999999999996</v>
      </c>
      <c r="N40" s="332">
        <v>0.999</v>
      </c>
      <c r="O40" s="289" t="s">
        <v>114</v>
      </c>
      <c r="P40" s="290">
        <v>1</v>
      </c>
    </row>
    <row r="41" spans="2:16" ht="52.5" customHeight="1" thickBot="1" x14ac:dyDescent="0.35">
      <c r="B41" s="390"/>
      <c r="C41" s="184" t="s">
        <v>111</v>
      </c>
      <c r="D41" s="396"/>
      <c r="E41" s="200" t="s">
        <v>115</v>
      </c>
      <c r="F41" s="216" t="s">
        <v>25</v>
      </c>
      <c r="G41" s="147" t="s">
        <v>26</v>
      </c>
      <c r="H41" s="251" t="s">
        <v>27</v>
      </c>
      <c r="I41" s="251" t="s">
        <v>17</v>
      </c>
      <c r="J41" s="260">
        <v>0.47899999999999998</v>
      </c>
      <c r="K41" s="35" t="s">
        <v>42</v>
      </c>
      <c r="L41" s="333">
        <v>0.47899999999999998</v>
      </c>
      <c r="M41" s="282">
        <v>0.623</v>
      </c>
      <c r="N41" s="282">
        <v>0.627</v>
      </c>
      <c r="O41" s="252" t="s">
        <v>114</v>
      </c>
      <c r="P41" s="291" t="s">
        <v>116</v>
      </c>
    </row>
    <row r="42" spans="2:16" ht="55.5" customHeight="1" thickBot="1" x14ac:dyDescent="0.35">
      <c r="B42" s="390"/>
      <c r="C42" s="184" t="s">
        <v>111</v>
      </c>
      <c r="D42" s="396"/>
      <c r="E42" s="201" t="s">
        <v>117</v>
      </c>
      <c r="F42" s="216" t="s">
        <v>25</v>
      </c>
      <c r="G42" s="147" t="s">
        <v>26</v>
      </c>
      <c r="H42" s="251" t="s">
        <v>74</v>
      </c>
      <c r="I42" s="251">
        <v>2021</v>
      </c>
      <c r="J42" s="260">
        <v>0.66</v>
      </c>
      <c r="K42" s="333">
        <v>0.66</v>
      </c>
      <c r="L42" s="36">
        <f>'[1]Metrics YE 23-24'!V36</f>
        <v>0.69699999999999995</v>
      </c>
      <c r="M42" s="282">
        <v>0.78500000000000003</v>
      </c>
      <c r="N42" s="282">
        <v>0.8</v>
      </c>
      <c r="O42" s="252">
        <v>2030</v>
      </c>
      <c r="P42" s="292">
        <v>1</v>
      </c>
    </row>
    <row r="43" spans="2:16" ht="54.75" customHeight="1" thickBot="1" x14ac:dyDescent="0.35">
      <c r="B43" s="390"/>
      <c r="C43" s="184" t="s">
        <v>111</v>
      </c>
      <c r="D43" s="396"/>
      <c r="E43" s="201" t="s">
        <v>118</v>
      </c>
      <c r="F43" s="216" t="s">
        <v>25</v>
      </c>
      <c r="G43" s="147" t="s">
        <v>26</v>
      </c>
      <c r="H43" s="251" t="s">
        <v>74</v>
      </c>
      <c r="I43" s="251">
        <v>2021</v>
      </c>
      <c r="J43" s="260">
        <v>0.82</v>
      </c>
      <c r="K43" s="333">
        <v>0.82</v>
      </c>
      <c r="L43" s="36">
        <f>'[1]Metrics YE 23-24'!V37</f>
        <v>0.81799999999999995</v>
      </c>
      <c r="M43" s="282">
        <v>0.86699999999999999</v>
      </c>
      <c r="N43" s="282">
        <v>0.86699999999999999</v>
      </c>
      <c r="O43" s="252">
        <v>2030</v>
      </c>
      <c r="P43" s="292">
        <v>1</v>
      </c>
    </row>
    <row r="44" spans="2:16" ht="68.25" customHeight="1" thickBot="1" x14ac:dyDescent="0.35">
      <c r="B44" s="390"/>
      <c r="C44" s="180" t="s">
        <v>111</v>
      </c>
      <c r="D44" s="400"/>
      <c r="E44" s="202" t="s">
        <v>119</v>
      </c>
      <c r="F44" s="221" t="s">
        <v>25</v>
      </c>
      <c r="G44" s="148" t="s">
        <v>26</v>
      </c>
      <c r="H44" s="261" t="s">
        <v>74</v>
      </c>
      <c r="I44" s="261">
        <v>2021</v>
      </c>
      <c r="J44" s="262">
        <v>0.55000000000000004</v>
      </c>
      <c r="K44" s="334">
        <v>0.55000000000000004</v>
      </c>
      <c r="L44" s="37">
        <f>'[1]Metrics YE 23-24'!V38</f>
        <v>0.54500000000000004</v>
      </c>
      <c r="M44" s="293">
        <v>0.66700000000000004</v>
      </c>
      <c r="N44" s="293">
        <v>0.6</v>
      </c>
      <c r="O44" s="294">
        <v>2030</v>
      </c>
      <c r="P44" s="295" t="s">
        <v>120</v>
      </c>
    </row>
    <row r="45" spans="2:16" ht="58" customHeight="1" thickBot="1" x14ac:dyDescent="0.35">
      <c r="B45" s="390"/>
      <c r="C45" s="376" t="s">
        <v>121</v>
      </c>
      <c r="D45" s="404" t="s">
        <v>122</v>
      </c>
      <c r="E45" s="183" t="s">
        <v>123</v>
      </c>
      <c r="F45" s="377" t="s">
        <v>25</v>
      </c>
      <c r="G45" s="139" t="s">
        <v>26</v>
      </c>
      <c r="H45" s="226" t="s">
        <v>27</v>
      </c>
      <c r="I45" s="226" t="s">
        <v>19</v>
      </c>
      <c r="J45" s="335">
        <v>0.42399999999999999</v>
      </c>
      <c r="K45" s="336" t="s">
        <v>42</v>
      </c>
      <c r="L45" s="336" t="s">
        <v>42</v>
      </c>
      <c r="M45" s="336" t="s">
        <v>42</v>
      </c>
      <c r="N45" s="335">
        <v>0.42399999999999999</v>
      </c>
      <c r="O45" s="240" t="s">
        <v>124</v>
      </c>
      <c r="P45" s="337">
        <v>0.5</v>
      </c>
    </row>
    <row r="46" spans="2:16" ht="58" customHeight="1" thickBot="1" x14ac:dyDescent="0.35">
      <c r="B46" s="390"/>
      <c r="C46" s="376"/>
      <c r="D46" s="405"/>
      <c r="E46" s="189" t="s">
        <v>125</v>
      </c>
      <c r="F46" s="378" t="s">
        <v>25</v>
      </c>
      <c r="G46" s="138" t="s">
        <v>26</v>
      </c>
      <c r="H46" s="244" t="s">
        <v>27</v>
      </c>
      <c r="I46" s="244" t="s">
        <v>19</v>
      </c>
      <c r="J46" s="249">
        <v>0.113</v>
      </c>
      <c r="K46" s="274" t="s">
        <v>42</v>
      </c>
      <c r="L46" s="274" t="s">
        <v>42</v>
      </c>
      <c r="M46" s="274" t="s">
        <v>42</v>
      </c>
      <c r="N46" s="249">
        <v>0.113</v>
      </c>
      <c r="O46" s="245" t="s">
        <v>124</v>
      </c>
      <c r="P46" s="338">
        <v>0.15</v>
      </c>
    </row>
    <row r="47" spans="2:16" ht="43.5" customHeight="1" thickBot="1" x14ac:dyDescent="0.35">
      <c r="B47" s="390"/>
      <c r="C47" s="182" t="s">
        <v>126</v>
      </c>
      <c r="D47" s="190" t="s">
        <v>127</v>
      </c>
      <c r="E47" s="183" t="s">
        <v>128</v>
      </c>
      <c r="F47" s="211" t="s">
        <v>25</v>
      </c>
      <c r="G47" s="139" t="s">
        <v>26</v>
      </c>
      <c r="H47" s="16" t="s">
        <v>27</v>
      </c>
      <c r="I47" s="16" t="s">
        <v>16</v>
      </c>
      <c r="J47" s="136">
        <v>0.78</v>
      </c>
      <c r="K47" s="136">
        <v>0.78</v>
      </c>
      <c r="L47" s="136">
        <v>0.77</v>
      </c>
      <c r="M47" s="136">
        <v>0.79</v>
      </c>
      <c r="N47" s="136" t="s">
        <v>300</v>
      </c>
      <c r="O47" s="19" t="s">
        <v>18</v>
      </c>
      <c r="P47" s="38">
        <v>0.75</v>
      </c>
    </row>
    <row r="48" spans="2:16" ht="27.75" customHeight="1" thickBot="1" x14ac:dyDescent="0.35">
      <c r="B48" s="390"/>
      <c r="C48" s="184" t="s">
        <v>129</v>
      </c>
      <c r="D48" s="392" t="s">
        <v>130</v>
      </c>
      <c r="E48" s="198" t="s">
        <v>131</v>
      </c>
      <c r="F48" s="222"/>
      <c r="G48" s="144" t="s">
        <v>26</v>
      </c>
      <c r="H48" s="28"/>
      <c r="I48" s="28"/>
      <c r="J48" s="39"/>
      <c r="K48" s="339"/>
      <c r="L48" s="39"/>
      <c r="M48" s="40"/>
      <c r="N48" s="40" t="s">
        <v>301</v>
      </c>
      <c r="O48" s="31"/>
      <c r="P48" s="41"/>
    </row>
    <row r="49" spans="2:16" ht="23.25" customHeight="1" thickBot="1" x14ac:dyDescent="0.35">
      <c r="B49" s="390"/>
      <c r="C49" s="184" t="s">
        <v>129</v>
      </c>
      <c r="D49" s="392"/>
      <c r="E49" s="187" t="s">
        <v>132</v>
      </c>
      <c r="F49" s="223" t="s">
        <v>25</v>
      </c>
      <c r="G49" s="149"/>
      <c r="H49" s="7" t="s">
        <v>27</v>
      </c>
      <c r="I49" s="7" t="s">
        <v>133</v>
      </c>
      <c r="J49" s="318">
        <v>0.37669999999999998</v>
      </c>
      <c r="K49" s="318">
        <v>0.40100000000000002</v>
      </c>
      <c r="L49" s="318">
        <v>0.44190000000000002</v>
      </c>
      <c r="M49" s="318">
        <v>0.46579999999999999</v>
      </c>
      <c r="N49" s="318"/>
      <c r="O49" s="8" t="s">
        <v>18</v>
      </c>
      <c r="P49" s="340">
        <v>0.5</v>
      </c>
    </row>
    <row r="50" spans="2:16" ht="23.25" customHeight="1" thickBot="1" x14ac:dyDescent="0.35">
      <c r="B50" s="390"/>
      <c r="C50" s="184" t="s">
        <v>129</v>
      </c>
      <c r="D50" s="392"/>
      <c r="E50" s="187" t="s">
        <v>134</v>
      </c>
      <c r="F50" s="223" t="s">
        <v>25</v>
      </c>
      <c r="G50" s="149"/>
      <c r="H50" s="7" t="s">
        <v>27</v>
      </c>
      <c r="I50" s="7" t="s">
        <v>133</v>
      </c>
      <c r="J50" s="318">
        <v>8.0699999999999994E-2</v>
      </c>
      <c r="K50" s="318">
        <v>8.2100000000000006E-2</v>
      </c>
      <c r="L50" s="318">
        <v>9.2999999999999999E-2</v>
      </c>
      <c r="M50" s="318">
        <v>0.10050000000000001</v>
      </c>
      <c r="N50" s="318"/>
      <c r="O50" s="8" t="s">
        <v>18</v>
      </c>
      <c r="P50" s="340">
        <v>0.12</v>
      </c>
    </row>
    <row r="51" spans="2:16" ht="23.25" customHeight="1" thickBot="1" x14ac:dyDescent="0.35">
      <c r="B51" s="390"/>
      <c r="C51" s="184" t="s">
        <v>129</v>
      </c>
      <c r="D51" s="392"/>
      <c r="E51" s="203" t="s">
        <v>135</v>
      </c>
      <c r="F51" s="224" t="s">
        <v>25</v>
      </c>
      <c r="G51" s="150"/>
      <c r="H51" s="42" t="s">
        <v>27</v>
      </c>
      <c r="I51" s="42" t="s">
        <v>133</v>
      </c>
      <c r="J51" s="341">
        <v>1.35E-2</v>
      </c>
      <c r="K51" s="341">
        <v>2.4199999999999999E-2</v>
      </c>
      <c r="L51" s="341">
        <v>2.7900000000000001E-2</v>
      </c>
      <c r="M51" s="341">
        <v>3.2000000000000001E-2</v>
      </c>
      <c r="N51" s="341"/>
      <c r="O51" s="43" t="s">
        <v>18</v>
      </c>
      <c r="P51" s="342">
        <v>0.03</v>
      </c>
    </row>
    <row r="52" spans="2:16" ht="40.5" customHeight="1" thickBot="1" x14ac:dyDescent="0.35">
      <c r="B52" s="390"/>
      <c r="C52" s="184" t="s">
        <v>129</v>
      </c>
      <c r="D52" s="392"/>
      <c r="E52" s="204" t="s">
        <v>136</v>
      </c>
      <c r="F52" s="225"/>
      <c r="G52" s="151" t="s">
        <v>26</v>
      </c>
      <c r="H52" s="44"/>
      <c r="I52" s="44"/>
      <c r="J52" s="45"/>
      <c r="K52" s="343"/>
      <c r="L52" s="45"/>
      <c r="M52" s="46"/>
      <c r="N52" s="40" t="s">
        <v>301</v>
      </c>
      <c r="O52" s="47"/>
      <c r="P52" s="48"/>
    </row>
    <row r="53" spans="2:16" ht="23.25" customHeight="1" thickBot="1" x14ac:dyDescent="0.35">
      <c r="B53" s="390"/>
      <c r="C53" s="184" t="s">
        <v>129</v>
      </c>
      <c r="D53" s="392"/>
      <c r="E53" s="187" t="s">
        <v>132</v>
      </c>
      <c r="F53" s="223" t="s">
        <v>25</v>
      </c>
      <c r="G53" s="149"/>
      <c r="H53" s="7" t="s">
        <v>27</v>
      </c>
      <c r="I53" s="7" t="s">
        <v>133</v>
      </c>
      <c r="J53" s="318">
        <v>0.35449999999999998</v>
      </c>
      <c r="K53" s="318">
        <v>0.35699999999999998</v>
      </c>
      <c r="L53" s="318">
        <v>0.39679999999999999</v>
      </c>
      <c r="M53" s="318">
        <v>0.40649999999999997</v>
      </c>
      <c r="N53" s="318"/>
      <c r="O53" s="8" t="s">
        <v>18</v>
      </c>
      <c r="P53" s="340">
        <v>0.43</v>
      </c>
    </row>
    <row r="54" spans="2:16" ht="23.25" customHeight="1" thickBot="1" x14ac:dyDescent="0.35">
      <c r="B54" s="390"/>
      <c r="C54" s="184" t="s">
        <v>129</v>
      </c>
      <c r="D54" s="392"/>
      <c r="E54" s="187" t="s">
        <v>134</v>
      </c>
      <c r="F54" s="223" t="s">
        <v>25</v>
      </c>
      <c r="G54" s="149"/>
      <c r="H54" s="7" t="s">
        <v>27</v>
      </c>
      <c r="I54" s="7" t="s">
        <v>133</v>
      </c>
      <c r="J54" s="318">
        <v>7.17E-2</v>
      </c>
      <c r="K54" s="318">
        <v>8.7300000000000003E-2</v>
      </c>
      <c r="L54" s="318">
        <v>9.11E-2</v>
      </c>
      <c r="M54" s="318">
        <v>0.1056</v>
      </c>
      <c r="N54" s="318"/>
      <c r="O54" s="8" t="s">
        <v>18</v>
      </c>
      <c r="P54" s="340">
        <v>0.12</v>
      </c>
    </row>
    <row r="55" spans="2:16" ht="23.25" customHeight="1" thickBot="1" x14ac:dyDescent="0.35">
      <c r="B55" s="390"/>
      <c r="C55" s="184" t="s">
        <v>129</v>
      </c>
      <c r="D55" s="393"/>
      <c r="E55" s="187" t="s">
        <v>135</v>
      </c>
      <c r="F55" s="223" t="s">
        <v>25</v>
      </c>
      <c r="G55" s="149"/>
      <c r="H55" s="7" t="s">
        <v>27</v>
      </c>
      <c r="I55" s="7" t="s">
        <v>133</v>
      </c>
      <c r="J55" s="318">
        <v>7.3000000000000001E-3</v>
      </c>
      <c r="K55" s="318">
        <v>1.03E-2</v>
      </c>
      <c r="L55" s="318">
        <v>0.01</v>
      </c>
      <c r="M55" s="318">
        <v>1.17E-2</v>
      </c>
      <c r="N55" s="318"/>
      <c r="O55" s="8" t="s">
        <v>18</v>
      </c>
      <c r="P55" s="340">
        <v>0.03</v>
      </c>
    </row>
    <row r="56" spans="2:16" ht="54" customHeight="1" thickBot="1" x14ac:dyDescent="0.35">
      <c r="B56" s="390"/>
      <c r="C56" s="178" t="s">
        <v>137</v>
      </c>
      <c r="D56" s="205" t="s">
        <v>138</v>
      </c>
      <c r="E56" s="183" t="s">
        <v>139</v>
      </c>
      <c r="F56" s="211" t="s">
        <v>25</v>
      </c>
      <c r="G56" s="139" t="s">
        <v>26</v>
      </c>
      <c r="H56" s="16" t="s">
        <v>27</v>
      </c>
      <c r="I56" s="16" t="s">
        <v>37</v>
      </c>
      <c r="J56" s="23">
        <v>0.7</v>
      </c>
      <c r="K56" s="344">
        <v>0.94199999999999995</v>
      </c>
      <c r="L56" s="23">
        <v>0.92900000000000005</v>
      </c>
      <c r="M56" s="24">
        <v>0.91900000000000004</v>
      </c>
      <c r="N56" s="24" t="s">
        <v>302</v>
      </c>
      <c r="O56" s="19" t="s">
        <v>18</v>
      </c>
      <c r="P56" s="49">
        <v>0.75</v>
      </c>
    </row>
    <row r="57" spans="2:16" ht="56.25" customHeight="1" thickBot="1" x14ac:dyDescent="0.35">
      <c r="B57" s="390"/>
      <c r="C57" s="180" t="s">
        <v>140</v>
      </c>
      <c r="D57" s="206" t="s">
        <v>141</v>
      </c>
      <c r="E57" s="181" t="s">
        <v>142</v>
      </c>
      <c r="F57" s="210" t="s">
        <v>25</v>
      </c>
      <c r="G57" s="138" t="s">
        <v>26</v>
      </c>
      <c r="H57" s="20" t="s">
        <v>27</v>
      </c>
      <c r="I57" s="20" t="s">
        <v>17</v>
      </c>
      <c r="J57" s="50">
        <v>0.58699999999999997</v>
      </c>
      <c r="K57" s="51" t="s">
        <v>42</v>
      </c>
      <c r="L57" s="50">
        <v>0.58699999999999997</v>
      </c>
      <c r="M57" s="52">
        <v>0.48499999999999999</v>
      </c>
      <c r="N57" s="52" t="s">
        <v>302</v>
      </c>
      <c r="O57" s="22" t="s">
        <v>18</v>
      </c>
      <c r="P57" s="53">
        <v>0.7</v>
      </c>
    </row>
    <row r="58" spans="2:16" ht="36.75" customHeight="1" thickBot="1" x14ac:dyDescent="0.35">
      <c r="B58" s="390"/>
      <c r="C58" s="178" t="s">
        <v>143</v>
      </c>
      <c r="D58" s="394" t="s">
        <v>144</v>
      </c>
      <c r="E58" s="183" t="s">
        <v>145</v>
      </c>
      <c r="F58" s="211" t="s">
        <v>146</v>
      </c>
      <c r="G58" s="139" t="s">
        <v>26</v>
      </c>
      <c r="H58" s="226" t="s">
        <v>27</v>
      </c>
      <c r="I58" s="227" t="s">
        <v>42</v>
      </c>
      <c r="J58" s="227" t="s">
        <v>42</v>
      </c>
      <c r="K58" s="133">
        <v>38.4</v>
      </c>
      <c r="L58" s="133">
        <v>34.5</v>
      </c>
      <c r="M58" s="230">
        <v>36.03</v>
      </c>
      <c r="N58" s="230">
        <v>33.83</v>
      </c>
      <c r="O58" s="227" t="s">
        <v>42</v>
      </c>
      <c r="P58" s="231" t="s">
        <v>42</v>
      </c>
    </row>
    <row r="59" spans="2:16" ht="33.75" customHeight="1" x14ac:dyDescent="0.3">
      <c r="B59" s="391"/>
      <c r="C59" s="180" t="s">
        <v>147</v>
      </c>
      <c r="D59" s="395"/>
      <c r="E59" s="207" t="s">
        <v>148</v>
      </c>
      <c r="F59" s="210" t="s">
        <v>149</v>
      </c>
      <c r="G59" s="138" t="s">
        <v>26</v>
      </c>
      <c r="H59" s="228" t="s">
        <v>27</v>
      </c>
      <c r="I59" s="229" t="s">
        <v>42</v>
      </c>
      <c r="J59" s="229" t="s">
        <v>42</v>
      </c>
      <c r="K59" s="345" t="s">
        <v>66</v>
      </c>
      <c r="L59" s="345" t="s">
        <v>66</v>
      </c>
      <c r="M59" s="346">
        <v>14611272</v>
      </c>
      <c r="N59" s="346">
        <v>18341490</v>
      </c>
      <c r="O59" s="229" t="s">
        <v>42</v>
      </c>
      <c r="P59" s="232" t="s">
        <v>42</v>
      </c>
    </row>
    <row r="60" spans="2:16" ht="13.5" customHeight="1" x14ac:dyDescent="0.3">
      <c r="I60" s="2"/>
    </row>
    <row r="61" spans="2:16" ht="13.5" customHeight="1" x14ac:dyDescent="0.3">
      <c r="B61" s="4" t="s">
        <v>292</v>
      </c>
      <c r="I61" s="2"/>
    </row>
    <row r="62" spans="2:16" ht="13.5" customHeight="1" x14ac:dyDescent="0.3">
      <c r="B62" s="3" t="s">
        <v>304</v>
      </c>
      <c r="I62" s="2"/>
    </row>
    <row r="63" spans="2:16" ht="13.5" customHeight="1" x14ac:dyDescent="0.3">
      <c r="B63" s="3" t="s">
        <v>305</v>
      </c>
      <c r="I63" s="2"/>
    </row>
    <row r="64" spans="2:16" ht="13.5" customHeight="1" x14ac:dyDescent="0.3">
      <c r="B64" s="3" t="s">
        <v>303</v>
      </c>
      <c r="I64" s="2"/>
    </row>
    <row r="65" spans="2:9" ht="13.5" customHeight="1" x14ac:dyDescent="0.3">
      <c r="B65" s="3" t="s">
        <v>306</v>
      </c>
      <c r="I65" s="2"/>
    </row>
    <row r="66" spans="2:9" ht="13.5" customHeight="1" x14ac:dyDescent="0.3">
      <c r="B66" s="3" t="s">
        <v>308</v>
      </c>
      <c r="I66" s="2"/>
    </row>
    <row r="67" spans="2:9" ht="13.5" customHeight="1" x14ac:dyDescent="0.3">
      <c r="B67" s="3" t="s">
        <v>307</v>
      </c>
      <c r="I67" s="2"/>
    </row>
    <row r="68" spans="2:9" ht="13.5" customHeight="1" x14ac:dyDescent="0.3">
      <c r="I68" s="2"/>
    </row>
    <row r="69" spans="2:9" ht="13.5" customHeight="1" x14ac:dyDescent="0.3">
      <c r="I69" s="2"/>
    </row>
    <row r="70" spans="2:9" x14ac:dyDescent="0.3">
      <c r="I70" s="2"/>
    </row>
    <row r="71" spans="2:9" x14ac:dyDescent="0.3">
      <c r="B71" s="4"/>
    </row>
    <row r="73" spans="2:9" x14ac:dyDescent="0.3">
      <c r="B73" s="4"/>
    </row>
  </sheetData>
  <sheetProtection algorithmName="SHA-512" hashValue="TY2LXHhLPCXEAyJ5uyKwKClQ1I7N2vaxeCuAdMAOd+8eFU/3RihTK2pL6hHG2LdVoNtPqfeFI/7u+W/yTVoeog==" saltValue="y66XXBeyzuKfXZGHb7h/cw==" spinCount="100000" sheet="1" objects="1" scenarios="1"/>
  <mergeCells count="26">
    <mergeCell ref="B13:B39"/>
    <mergeCell ref="B40:B59"/>
    <mergeCell ref="D48:D55"/>
    <mergeCell ref="D58:D59"/>
    <mergeCell ref="G10:G11"/>
    <mergeCell ref="D15:D22"/>
    <mergeCell ref="D23:D24"/>
    <mergeCell ref="D40:D44"/>
    <mergeCell ref="D28:D38"/>
    <mergeCell ref="D13:D14"/>
    <mergeCell ref="D10:D11"/>
    <mergeCell ref="D45:D46"/>
    <mergeCell ref="B2:B3"/>
    <mergeCell ref="D3:L3"/>
    <mergeCell ref="C4:O4"/>
    <mergeCell ref="O8:P8"/>
    <mergeCell ref="O10:P10"/>
    <mergeCell ref="B10:B11"/>
    <mergeCell ref="C10:C11"/>
    <mergeCell ref="I10:J10"/>
    <mergeCell ref="E10:E11"/>
    <mergeCell ref="F10:F11"/>
    <mergeCell ref="H10:H11"/>
    <mergeCell ref="B7:D7"/>
    <mergeCell ref="B8:D8"/>
    <mergeCell ref="K10:N10"/>
  </mergeCells>
  <phoneticPr fontId="16" type="noConversion"/>
  <hyperlinks>
    <hyperlink ref="G12" location="'Plan for Better methodology'!D11" display="Methodology" xr:uid="{275AB8A9-4225-4F71-822A-6E431B5BA806}"/>
    <hyperlink ref="G13" location="'Plan for Better methodology'!D12" display="Methodology" xr:uid="{2CF7F952-96F8-4170-AF28-9766DD4C3724}"/>
    <hyperlink ref="G14" location="'Plan for Better methodology'!D13" display="Methodology" xr:uid="{07524DA5-BBEF-49CA-A5E3-0694588FE076}"/>
    <hyperlink ref="G15" location="'Plan for Better methodology'!D14" display="Methodology" xr:uid="{E8F0DC01-4890-41D7-BA63-77873173FF64}"/>
    <hyperlink ref="G16" location="'Plan for Better methodology'!D15" display="Methodology" xr:uid="{9DFF80BA-8489-4F49-A1FB-A2BF8C77130F}"/>
    <hyperlink ref="G17" location="'Plan for Better methodology'!D16" display="Methodology" xr:uid="{E78635AE-BE96-48BC-B8BD-1696575F3DDC}"/>
    <hyperlink ref="G18" location="'Plan for Better methodology'!D17" display="Methodology" xr:uid="{9BCC33F2-F9EC-4C08-85E4-85AB36FF0533}"/>
    <hyperlink ref="G19" location="'Plan for Better methodology'!D18" display="Methodology" xr:uid="{223BCDEE-5EAC-4AAA-B48E-858C4D7E7E3E}"/>
    <hyperlink ref="G20" location="'Plan for Better methodology'!D19" display="Methodology" xr:uid="{0A0D64BC-4D78-4FF8-A945-2DE9B314AFAA}"/>
    <hyperlink ref="G21" location="'Plan for Better methodology'!D20" display="Methodology" xr:uid="{2F85CDFA-268F-4506-B85C-AB8DE709172A}"/>
    <hyperlink ref="G22" location="'Plan for Better'!D21" display="Methodology" xr:uid="{31D1F698-BA96-4655-A46D-0DD314D5AF27}"/>
    <hyperlink ref="G23" location="'Plan for Better methodology'!D22" display="Methodology" xr:uid="{BF191D35-864F-409A-9CE0-99336E555576}"/>
    <hyperlink ref="G24" location="'Plan for Better methodology'!D23" display="Methodology" xr:uid="{92FFD0AA-FC09-4F5F-BE5C-DD8506F708BE}"/>
    <hyperlink ref="G25" location="'Plan for Better methodology'!D24" display="Methodology" xr:uid="{AB7BCEF8-C141-464C-8EB8-E2BA65B52475}"/>
    <hyperlink ref="G26" location="'Plan for Better methodology'!D25" display="Methodology" xr:uid="{BCC24BD6-05F0-43DF-ADC5-BD1D9FB5ABEC}"/>
    <hyperlink ref="G27" location="'Plan for Better methodology'!D26" display="Methodology" xr:uid="{A03FE522-CECE-4B7E-A024-4D27C9FB0A3B}"/>
    <hyperlink ref="G28" location="'Plan for Better methodology'!D27" display="Methodology" xr:uid="{DFE28CD2-5238-40A1-8611-05CCDECEE60B}"/>
    <hyperlink ref="G29" location="'Plan for Better methodology'!D28" display="Methodology" xr:uid="{0617523C-8417-48E7-B910-3D85DAF7DC29}"/>
    <hyperlink ref="G30" location="'Plan for Better methodology'!D29" display="Methodology" xr:uid="{97489E19-EB1D-40A2-890D-0F1A51D31BEA}"/>
    <hyperlink ref="G31" location="'Plan for Better methodology'!D30" display="Methodology" xr:uid="{656E979E-1484-4866-BE96-5FE1F2727979}"/>
    <hyperlink ref="G32" location="'Plan for Better methodology'!D31" display="Methodology" xr:uid="{4B3BAAED-BFBF-4C86-BCE9-34E5C3878880}"/>
    <hyperlink ref="G33" location="'Plan for Better methodology'!D32" display="Methodology" xr:uid="{8DA518D8-A291-4BA6-9AF7-D106009D5B2B}"/>
    <hyperlink ref="G37" location="'Plan for Better methodology'!D36" display="Methodology" xr:uid="{43EA8A40-5B40-4F1B-B91F-7A45E5C70A55}"/>
    <hyperlink ref="G38" location="'Plan for Better methodology'!D37" display="Methodology" xr:uid="{4A980B52-FF19-46AB-AC4F-8D1AFDEE4AFF}"/>
    <hyperlink ref="G39" location="'Plan for Better methodology'!D38" display="Methodology" xr:uid="{6839CC31-57AB-4F11-AE91-8AAA7B677A7E}"/>
    <hyperlink ref="G40" location="'Plan for Better methodology'!D39" display="Methodology" xr:uid="{822C97AA-2CB6-4228-AF52-76FFA4820CF2}"/>
    <hyperlink ref="G41" location="'Plan for Better methodology'!D40" display="Methodology" xr:uid="{EB60FA82-0080-4B16-ADA6-3199742A6881}"/>
    <hyperlink ref="G42" location="'Plan for Better methodology'!D41" display="Methodology" xr:uid="{6F913DAA-BAD3-4E9A-AC26-1056816E7C32}"/>
    <hyperlink ref="G43" location="'Plan for Better methodology'!D42" display="Methodology" xr:uid="{51C71A5E-57D9-4C2B-B09C-1A44D38D6E65}"/>
    <hyperlink ref="G44" location="'Plan for Better methodology'!D43" display="Methodology" xr:uid="{7390DB6F-C63D-4FED-9916-D4F8BB9E494C}"/>
    <hyperlink ref="G48" location="'Plan for Better methodology'!D47" display="Methodology" xr:uid="{23C4C9A0-F62F-41E6-8206-A28995C6B8ED}"/>
    <hyperlink ref="G52" location="'Plan for Better methodology'!D51" display="Methodology" xr:uid="{0B18D425-F1D4-45D7-A7B9-C50FA83E3F36}"/>
    <hyperlink ref="G56" location="'Plan for Better methodology'!D55" display="Methodology" xr:uid="{93DB01F7-F6F6-4E94-9200-70C3B4875E4A}"/>
    <hyperlink ref="G57" location="'Plan for Better methodology'!D56" display="Methodology" xr:uid="{994C5375-BA85-49DA-A05A-9FF86653F162}"/>
    <hyperlink ref="G58" location="'Plan for Better methodology'!D57" display="Methodology" xr:uid="{14EE060E-608C-4C99-B384-490D216F5BE9}"/>
    <hyperlink ref="G59" location="'Plan for Better methodology'!D58" display="Methodology" xr:uid="{3DE5B3E2-EF65-4211-B2A1-A821FA6E7448}"/>
    <hyperlink ref="B7" r:id="rId1" xr:uid="{80741333-3FE5-4A74-A60B-6726EBCEC22B}"/>
    <hyperlink ref="B8" r:id="rId2" xr:uid="{1339D166-C2A2-48DE-ABE6-EEA87266A0EB}"/>
    <hyperlink ref="G47" location="'Plan for Better methodology'!D46" display="Methodology" xr:uid="{4C3DBD4C-E8AC-4FD6-91EE-34916B919C0B}"/>
    <hyperlink ref="G34" location="'Plan for Better methodology'!D33" display="Methodology" xr:uid="{AEC60AC5-C3A9-443F-A532-4196FE28E2F0}"/>
    <hyperlink ref="G35" location="'Plan for Better methodology'!D34" display="Methodology" xr:uid="{415938EC-C02A-43B8-9CA1-0EC3F53BBADD}"/>
    <hyperlink ref="G36" location="'Plan for Better methodology'!D35" display="Methodology" xr:uid="{DDBA9867-B836-4EC1-AA46-C9AB9BDAD735}"/>
    <hyperlink ref="G45" location="'Plan for Better methodology'!D44" display="Methodology" xr:uid="{C2AA6416-4A62-4EDF-8D18-810CD4A0AF32}"/>
    <hyperlink ref="G46" location="'Plan for Better methodology'!D45" display="Methodology" xr:uid="{C443919F-5F35-452C-A3D9-57106C349AD1}"/>
    <hyperlink ref="B7:D7" r:id="rId3" display="See here for latest Plan for Better report" xr:uid="{72F4211A-87BD-4C6D-9B6B-6BBD866E0247}"/>
    <hyperlink ref="B8:D8" r:id="rId4" display="See here on additional health metrics" xr:uid="{0DA6E25A-AC3C-449B-93D3-4D8955B6AE47}"/>
  </hyperlink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1F799-7AC1-4338-AED4-DDDAA6F545D4}">
  <sheetPr>
    <tabColor rgb="FFFEAF6E"/>
  </sheetPr>
  <dimension ref="A1:P35"/>
  <sheetViews>
    <sheetView showGridLines="0" workbookViewId="0">
      <pane ySplit="10" topLeftCell="A11" activePane="bottomLeft" state="frozen"/>
      <selection pane="bottomLeft" sqref="A1:D1"/>
    </sheetView>
  </sheetViews>
  <sheetFormatPr defaultRowHeight="14.5" x14ac:dyDescent="0.35"/>
  <cols>
    <col min="1" max="1" width="2.7265625" customWidth="1"/>
    <col min="2" max="2" width="13.54296875" customWidth="1"/>
    <col min="3" max="3" width="27.54296875" customWidth="1"/>
    <col min="4" max="4" width="66.7265625" customWidth="1"/>
    <col min="5" max="5" width="12.54296875" style="1" customWidth="1"/>
    <col min="6" max="6" width="10.54296875" customWidth="1"/>
    <col min="7" max="10" width="19.26953125" customWidth="1"/>
    <col min="11" max="11" width="27.26953125" customWidth="1"/>
  </cols>
  <sheetData>
    <row r="1" spans="1:16" x14ac:dyDescent="0.35">
      <c r="A1" s="406"/>
      <c r="B1" s="406"/>
      <c r="C1" s="406"/>
      <c r="D1" s="406"/>
      <c r="E1" s="153"/>
      <c r="F1" s="153"/>
      <c r="G1" s="153"/>
      <c r="H1" s="153"/>
      <c r="I1" s="153"/>
      <c r="J1" s="153"/>
    </row>
    <row r="2" spans="1:16" x14ac:dyDescent="0.35">
      <c r="B2" s="1"/>
      <c r="C2" s="1"/>
      <c r="D2" s="1"/>
    </row>
    <row r="3" spans="1:16" ht="58.5" customHeight="1" x14ac:dyDescent="0.9">
      <c r="C3" s="407" t="s">
        <v>150</v>
      </c>
      <c r="D3" s="408"/>
      <c r="E3" s="408"/>
      <c r="F3" s="408"/>
      <c r="G3" s="408"/>
      <c r="H3" s="408"/>
      <c r="I3" s="171"/>
      <c r="J3" s="60"/>
      <c r="K3" s="60"/>
    </row>
    <row r="4" spans="1:16" ht="37.5" customHeight="1" x14ac:dyDescent="0.35">
      <c r="C4" s="409" t="s">
        <v>151</v>
      </c>
      <c r="D4" s="409"/>
      <c r="E4" s="409"/>
      <c r="F4" s="409"/>
      <c r="G4" s="409"/>
      <c r="H4" s="409"/>
      <c r="I4" s="172"/>
      <c r="J4" s="110"/>
      <c r="K4" s="110"/>
      <c r="L4" s="110"/>
      <c r="M4" s="110"/>
      <c r="N4" s="110"/>
      <c r="O4" s="110"/>
      <c r="P4" s="110"/>
    </row>
    <row r="5" spans="1:16" ht="0.75" customHeight="1" x14ac:dyDescent="0.9">
      <c r="B5" s="56"/>
      <c r="C5" s="56"/>
      <c r="D5" s="56"/>
      <c r="E5" s="56"/>
      <c r="F5" s="56"/>
      <c r="G5" s="56"/>
      <c r="H5" s="56"/>
      <c r="I5" s="56"/>
      <c r="J5" s="56"/>
      <c r="K5" s="60"/>
    </row>
    <row r="7" spans="1:16" x14ac:dyDescent="0.35">
      <c r="B7" s="313" t="s">
        <v>152</v>
      </c>
      <c r="H7" s="166"/>
      <c r="I7" s="166"/>
      <c r="J7" s="167"/>
    </row>
    <row r="9" spans="1:16" ht="19.399999999999999" customHeight="1" thickBot="1" x14ac:dyDescent="0.4">
      <c r="B9" s="384" t="s">
        <v>153</v>
      </c>
      <c r="C9" s="384" t="s">
        <v>154</v>
      </c>
      <c r="D9" s="384" t="s">
        <v>8</v>
      </c>
      <c r="E9" s="384" t="s">
        <v>9</v>
      </c>
      <c r="F9" s="384" t="s">
        <v>11</v>
      </c>
      <c r="G9" s="414" t="s">
        <v>13</v>
      </c>
      <c r="H9" s="415"/>
      <c r="I9" s="415"/>
      <c r="J9" s="384"/>
    </row>
    <row r="10" spans="1:16" ht="21" customHeight="1" thickBot="1" x14ac:dyDescent="0.4">
      <c r="B10" s="413"/>
      <c r="C10" s="413"/>
      <c r="D10" s="413"/>
      <c r="E10" s="413"/>
      <c r="F10" s="413"/>
      <c r="G10" s="59" t="s">
        <v>16</v>
      </c>
      <c r="H10" s="59" t="s">
        <v>17</v>
      </c>
      <c r="I10" s="59" t="s">
        <v>18</v>
      </c>
      <c r="J10" s="59" t="s">
        <v>19</v>
      </c>
    </row>
    <row r="11" spans="1:16" ht="31.5" customHeight="1" x14ac:dyDescent="0.35">
      <c r="B11" s="109" t="s">
        <v>155</v>
      </c>
      <c r="C11" s="100" t="s">
        <v>156</v>
      </c>
      <c r="D11" s="61" t="s">
        <v>157</v>
      </c>
      <c r="E11" s="62" t="s">
        <v>158</v>
      </c>
      <c r="F11" s="10" t="s">
        <v>27</v>
      </c>
      <c r="G11" s="33" t="s">
        <v>159</v>
      </c>
      <c r="H11" s="33" t="s">
        <v>160</v>
      </c>
      <c r="I11" s="32" t="s">
        <v>161</v>
      </c>
      <c r="J11" s="257" t="s">
        <v>162</v>
      </c>
    </row>
    <row r="12" spans="1:16" ht="31.5" customHeight="1" x14ac:dyDescent="0.35">
      <c r="B12" s="63" t="s">
        <v>163</v>
      </c>
      <c r="C12" s="100" t="s">
        <v>164</v>
      </c>
      <c r="D12" s="64" t="s">
        <v>165</v>
      </c>
      <c r="E12" s="62" t="s">
        <v>166</v>
      </c>
      <c r="F12" s="10" t="s">
        <v>27</v>
      </c>
      <c r="G12" s="33">
        <v>135133</v>
      </c>
      <c r="H12" s="33" t="s">
        <v>167</v>
      </c>
      <c r="I12" s="32">
        <v>132532</v>
      </c>
      <c r="J12" s="257">
        <v>131794</v>
      </c>
    </row>
    <row r="13" spans="1:16" ht="31.5" customHeight="1" x14ac:dyDescent="0.35">
      <c r="B13" s="63" t="s">
        <v>168</v>
      </c>
      <c r="C13" s="100" t="s">
        <v>164</v>
      </c>
      <c r="D13" s="64" t="s">
        <v>169</v>
      </c>
      <c r="E13" s="10" t="s">
        <v>170</v>
      </c>
      <c r="F13" s="10" t="s">
        <v>27</v>
      </c>
      <c r="G13" s="33" t="s">
        <v>171</v>
      </c>
      <c r="H13" s="65">
        <v>1</v>
      </c>
      <c r="I13" s="134">
        <v>1</v>
      </c>
      <c r="J13" s="347">
        <v>1</v>
      </c>
    </row>
    <row r="14" spans="1:16" ht="31.5" customHeight="1" x14ac:dyDescent="0.35">
      <c r="B14" s="63" t="s">
        <v>172</v>
      </c>
      <c r="C14" s="100" t="s">
        <v>164</v>
      </c>
      <c r="D14" s="64" t="s">
        <v>173</v>
      </c>
      <c r="E14" s="62" t="s">
        <v>25</v>
      </c>
      <c r="F14" s="10" t="s">
        <v>27</v>
      </c>
      <c r="G14" s="33" t="s">
        <v>174</v>
      </c>
      <c r="H14" s="33" t="s">
        <v>174</v>
      </c>
      <c r="I14" s="32" t="s">
        <v>175</v>
      </c>
      <c r="J14" s="257" t="s">
        <v>176</v>
      </c>
    </row>
    <row r="15" spans="1:16" ht="31.5" customHeight="1" x14ac:dyDescent="0.35">
      <c r="B15" s="412" t="s">
        <v>177</v>
      </c>
      <c r="C15" s="101" t="s">
        <v>178</v>
      </c>
      <c r="D15" s="72" t="s">
        <v>179</v>
      </c>
      <c r="E15" s="73" t="s">
        <v>158</v>
      </c>
      <c r="F15" s="16" t="s">
        <v>27</v>
      </c>
      <c r="G15" s="17" t="s">
        <v>180</v>
      </c>
      <c r="H15" s="17" t="s">
        <v>181</v>
      </c>
      <c r="I15" s="18" t="s">
        <v>182</v>
      </c>
      <c r="J15" s="250" t="s">
        <v>183</v>
      </c>
    </row>
    <row r="16" spans="1:16" ht="31.5" customHeight="1" x14ac:dyDescent="0.35">
      <c r="B16" s="412"/>
      <c r="C16" s="102" t="s">
        <v>178</v>
      </c>
      <c r="D16" s="74" t="s">
        <v>184</v>
      </c>
      <c r="E16" s="26" t="s">
        <v>25</v>
      </c>
      <c r="F16" s="13" t="s">
        <v>27</v>
      </c>
      <c r="G16" s="75" t="s">
        <v>66</v>
      </c>
      <c r="H16" s="76">
        <v>0.98</v>
      </c>
      <c r="I16" s="159">
        <v>0.98</v>
      </c>
      <c r="J16" s="348">
        <v>0.98</v>
      </c>
    </row>
    <row r="17" spans="2:10" ht="31.5" customHeight="1" x14ac:dyDescent="0.35">
      <c r="B17" s="412"/>
      <c r="C17" s="102" t="s">
        <v>178</v>
      </c>
      <c r="D17" s="77" t="s">
        <v>185</v>
      </c>
      <c r="E17" s="27" t="s">
        <v>25</v>
      </c>
      <c r="F17" s="28" t="s">
        <v>27</v>
      </c>
      <c r="G17" s="78">
        <v>0.41</v>
      </c>
      <c r="H17" s="78">
        <v>1</v>
      </c>
      <c r="I17" s="349">
        <v>1</v>
      </c>
      <c r="J17" s="350">
        <v>1</v>
      </c>
    </row>
    <row r="18" spans="2:10" ht="31.5" customHeight="1" x14ac:dyDescent="0.35">
      <c r="B18" s="410" t="s">
        <v>186</v>
      </c>
      <c r="C18" s="103" t="s">
        <v>187</v>
      </c>
      <c r="D18" s="83" t="s">
        <v>188</v>
      </c>
      <c r="E18" s="73" t="s">
        <v>64</v>
      </c>
      <c r="F18" s="16" t="s">
        <v>27</v>
      </c>
      <c r="G18" s="84" t="s">
        <v>66</v>
      </c>
      <c r="H18" s="85">
        <v>39464</v>
      </c>
      <c r="I18" s="250">
        <v>41285</v>
      </c>
      <c r="J18" s="250">
        <v>41784</v>
      </c>
    </row>
    <row r="19" spans="2:10" ht="31.5" customHeight="1" x14ac:dyDescent="0.35">
      <c r="B19" s="411"/>
      <c r="C19" s="104" t="s">
        <v>187</v>
      </c>
      <c r="D19" s="86" t="s">
        <v>189</v>
      </c>
      <c r="E19" s="87" t="s">
        <v>25</v>
      </c>
      <c r="F19" s="20" t="s">
        <v>27</v>
      </c>
      <c r="G19" s="88" t="s">
        <v>66</v>
      </c>
      <c r="H19" s="89">
        <v>0.23</v>
      </c>
      <c r="I19" s="323">
        <v>0.2495</v>
      </c>
      <c r="J19" s="323">
        <v>0.26667506358241494</v>
      </c>
    </row>
    <row r="20" spans="2:10" ht="31.5" customHeight="1" x14ac:dyDescent="0.35">
      <c r="B20" s="68" t="s">
        <v>190</v>
      </c>
      <c r="C20" s="105" t="s">
        <v>191</v>
      </c>
      <c r="D20" s="67" t="s">
        <v>192</v>
      </c>
      <c r="E20" s="7" t="s">
        <v>193</v>
      </c>
      <c r="F20" s="7" t="s">
        <v>27</v>
      </c>
      <c r="G20" s="69">
        <v>0</v>
      </c>
      <c r="H20" s="69">
        <v>0</v>
      </c>
      <c r="I20" s="351">
        <v>0</v>
      </c>
      <c r="J20" s="352">
        <v>1</v>
      </c>
    </row>
    <row r="21" spans="2:10" ht="31.5" customHeight="1" x14ac:dyDescent="0.35">
      <c r="B21" s="410" t="s">
        <v>194</v>
      </c>
      <c r="C21" s="103" t="s">
        <v>191</v>
      </c>
      <c r="D21" s="83" t="s">
        <v>195</v>
      </c>
      <c r="E21" s="73" t="s">
        <v>196</v>
      </c>
      <c r="F21" s="16" t="s">
        <v>27</v>
      </c>
      <c r="G21" s="96">
        <v>17</v>
      </c>
      <c r="H21" s="96">
        <v>18</v>
      </c>
      <c r="I21" s="85">
        <v>15</v>
      </c>
      <c r="J21" s="353">
        <v>11</v>
      </c>
    </row>
    <row r="22" spans="2:10" ht="31.5" customHeight="1" x14ac:dyDescent="0.35">
      <c r="B22" s="412"/>
      <c r="C22" s="106" t="s">
        <v>191</v>
      </c>
      <c r="D22" s="97" t="s">
        <v>197</v>
      </c>
      <c r="E22" s="26" t="s">
        <v>196</v>
      </c>
      <c r="F22" s="13" t="s">
        <v>27</v>
      </c>
      <c r="G22" s="98" t="s">
        <v>198</v>
      </c>
      <c r="H22" s="98" t="s">
        <v>199</v>
      </c>
      <c r="I22" s="99" t="s">
        <v>200</v>
      </c>
      <c r="J22" s="354" t="s">
        <v>201</v>
      </c>
    </row>
    <row r="23" spans="2:10" ht="31.5" customHeight="1" x14ac:dyDescent="0.35">
      <c r="B23" s="411"/>
      <c r="C23" s="104" t="s">
        <v>191</v>
      </c>
      <c r="D23" s="86" t="s">
        <v>202</v>
      </c>
      <c r="E23" s="87" t="s">
        <v>25</v>
      </c>
      <c r="F23" s="20" t="s">
        <v>27</v>
      </c>
      <c r="G23" s="92">
        <v>0.35</v>
      </c>
      <c r="H23" s="92">
        <v>0.17</v>
      </c>
      <c r="I23" s="89">
        <v>0.27</v>
      </c>
      <c r="J23" s="355">
        <v>0.36</v>
      </c>
    </row>
    <row r="24" spans="2:10" ht="31.5" customHeight="1" x14ac:dyDescent="0.35">
      <c r="B24" s="94" t="s">
        <v>203</v>
      </c>
      <c r="C24" s="107" t="s">
        <v>204</v>
      </c>
      <c r="D24" s="81" t="s">
        <v>205</v>
      </c>
      <c r="E24" s="82" t="s">
        <v>196</v>
      </c>
      <c r="F24" s="12" t="s">
        <v>27</v>
      </c>
      <c r="G24" s="95" t="s">
        <v>206</v>
      </c>
      <c r="H24" s="95" t="s">
        <v>206</v>
      </c>
      <c r="I24" s="356" t="s">
        <v>206</v>
      </c>
      <c r="J24" s="357" t="s">
        <v>206</v>
      </c>
    </row>
    <row r="25" spans="2:10" ht="52.4" customHeight="1" x14ac:dyDescent="0.35">
      <c r="B25" s="63" t="s">
        <v>207</v>
      </c>
      <c r="C25" s="108" t="s">
        <v>204</v>
      </c>
      <c r="D25" s="64" t="s">
        <v>208</v>
      </c>
      <c r="E25" s="62" t="s">
        <v>209</v>
      </c>
      <c r="F25" s="10" t="s">
        <v>27</v>
      </c>
      <c r="G25" s="33" t="s">
        <v>210</v>
      </c>
      <c r="H25" s="33" t="s">
        <v>210</v>
      </c>
      <c r="I25" s="32" t="s">
        <v>210</v>
      </c>
      <c r="J25" s="257" t="s">
        <v>210</v>
      </c>
    </row>
    <row r="26" spans="2:10" ht="52.4" customHeight="1" x14ac:dyDescent="0.35">
      <c r="B26" s="63" t="s">
        <v>211</v>
      </c>
      <c r="C26" s="108" t="s">
        <v>204</v>
      </c>
      <c r="D26" s="64" t="s">
        <v>212</v>
      </c>
      <c r="E26" s="62" t="s">
        <v>209</v>
      </c>
      <c r="F26" s="10" t="s">
        <v>27</v>
      </c>
      <c r="G26" s="33" t="s">
        <v>213</v>
      </c>
      <c r="H26" s="33" t="s">
        <v>213</v>
      </c>
      <c r="I26" s="32" t="s">
        <v>213</v>
      </c>
      <c r="J26" s="257" t="s">
        <v>213</v>
      </c>
    </row>
    <row r="27" spans="2:10" ht="56.15" customHeight="1" x14ac:dyDescent="0.35">
      <c r="B27" s="412" t="s">
        <v>214</v>
      </c>
      <c r="C27" s="105" t="s">
        <v>215</v>
      </c>
      <c r="D27" s="67" t="s">
        <v>216</v>
      </c>
      <c r="E27" s="6" t="s">
        <v>209</v>
      </c>
      <c r="F27" s="7" t="s">
        <v>27</v>
      </c>
      <c r="G27" s="70" t="s">
        <v>217</v>
      </c>
      <c r="H27" s="70" t="s">
        <v>218</v>
      </c>
      <c r="I27" s="358" t="s">
        <v>219</v>
      </c>
      <c r="J27" s="359" t="s">
        <v>220</v>
      </c>
    </row>
    <row r="28" spans="2:10" ht="52.4" customHeight="1" x14ac:dyDescent="0.35">
      <c r="B28" s="412"/>
      <c r="C28" s="106" t="s">
        <v>215</v>
      </c>
      <c r="D28" s="86" t="s">
        <v>221</v>
      </c>
      <c r="E28" s="87" t="s">
        <v>25</v>
      </c>
      <c r="F28" s="20" t="s">
        <v>27</v>
      </c>
      <c r="G28" s="93" t="s">
        <v>222</v>
      </c>
      <c r="H28" s="93" t="s">
        <v>222</v>
      </c>
      <c r="I28" s="360" t="s">
        <v>222</v>
      </c>
      <c r="J28" s="361" t="s">
        <v>222</v>
      </c>
    </row>
    <row r="29" spans="2:10" ht="29.25" customHeight="1" x14ac:dyDescent="0.35">
      <c r="B29" s="63" t="s">
        <v>223</v>
      </c>
      <c r="C29" s="108" t="s">
        <v>215</v>
      </c>
      <c r="D29" s="67" t="s">
        <v>224</v>
      </c>
      <c r="E29" s="6" t="s">
        <v>25</v>
      </c>
      <c r="F29" s="7" t="s">
        <v>27</v>
      </c>
      <c r="G29" s="71">
        <v>9.7299999999999998E-2</v>
      </c>
      <c r="H29" s="71">
        <v>8.3900000000000002E-2</v>
      </c>
      <c r="I29" s="362">
        <v>6.3100000000000003E-2</v>
      </c>
      <c r="J29" s="363">
        <v>4.6800000000000001E-2</v>
      </c>
    </row>
    <row r="30" spans="2:10" ht="29.25" customHeight="1" x14ac:dyDescent="0.35">
      <c r="B30" s="412" t="s">
        <v>225</v>
      </c>
      <c r="C30" s="105" t="s">
        <v>215</v>
      </c>
      <c r="D30" s="83" t="s">
        <v>226</v>
      </c>
      <c r="E30" s="73" t="s">
        <v>196</v>
      </c>
      <c r="F30" s="16" t="s">
        <v>27</v>
      </c>
      <c r="G30" s="96">
        <v>0</v>
      </c>
      <c r="H30" s="96">
        <v>0</v>
      </c>
      <c r="I30" s="85">
        <v>0</v>
      </c>
      <c r="J30" s="353">
        <v>0</v>
      </c>
    </row>
    <row r="31" spans="2:10" ht="29.25" customHeight="1" x14ac:dyDescent="0.35">
      <c r="B31" s="412"/>
      <c r="C31" s="106" t="s">
        <v>215</v>
      </c>
      <c r="D31" s="86" t="s">
        <v>227</v>
      </c>
      <c r="E31" s="87" t="s">
        <v>196</v>
      </c>
      <c r="F31" s="20" t="s">
        <v>27</v>
      </c>
      <c r="G31" s="54">
        <v>0</v>
      </c>
      <c r="H31" s="54">
        <v>0</v>
      </c>
      <c r="I31" s="364">
        <v>0</v>
      </c>
      <c r="J31" s="345">
        <v>0</v>
      </c>
    </row>
    <row r="32" spans="2:10" ht="40.5" customHeight="1" x14ac:dyDescent="0.35">
      <c r="B32" s="91" t="s">
        <v>228</v>
      </c>
      <c r="C32" s="103" t="s">
        <v>215</v>
      </c>
      <c r="D32" s="67" t="s">
        <v>229</v>
      </c>
      <c r="E32" s="6" t="s">
        <v>209</v>
      </c>
      <c r="F32" s="7" t="s">
        <v>27</v>
      </c>
      <c r="G32" s="66" t="s">
        <v>230</v>
      </c>
      <c r="H32" s="66" t="s">
        <v>230</v>
      </c>
      <c r="I32" s="365" t="s">
        <v>230</v>
      </c>
      <c r="J32" s="366" t="s">
        <v>230</v>
      </c>
    </row>
    <row r="33" spans="2:10" ht="30.75" customHeight="1" x14ac:dyDescent="0.35">
      <c r="B33" s="410" t="s">
        <v>231</v>
      </c>
      <c r="C33" s="103" t="s">
        <v>232</v>
      </c>
      <c r="D33" s="79" t="s">
        <v>233</v>
      </c>
      <c r="E33" s="80" t="s">
        <v>25</v>
      </c>
      <c r="F33" s="11" t="s">
        <v>27</v>
      </c>
      <c r="G33" s="90">
        <v>1</v>
      </c>
      <c r="H33" s="90">
        <v>1</v>
      </c>
      <c r="I33" s="367">
        <v>1</v>
      </c>
      <c r="J33" s="368">
        <v>1</v>
      </c>
    </row>
    <row r="34" spans="2:10" ht="30.75" customHeight="1" x14ac:dyDescent="0.35">
      <c r="B34" s="411"/>
      <c r="C34" s="104" t="s">
        <v>232</v>
      </c>
      <c r="D34" s="86" t="s">
        <v>234</v>
      </c>
      <c r="E34" s="87" t="s">
        <v>25</v>
      </c>
      <c r="F34" s="20" t="s">
        <v>27</v>
      </c>
      <c r="G34" s="92">
        <v>1</v>
      </c>
      <c r="H34" s="92">
        <v>1</v>
      </c>
      <c r="I34" s="89">
        <v>1</v>
      </c>
      <c r="J34" s="355">
        <v>1</v>
      </c>
    </row>
    <row r="35" spans="2:10" ht="52.4" customHeight="1" x14ac:dyDescent="0.35"/>
  </sheetData>
  <sheetProtection algorithmName="SHA-512" hashValue="YKEQ2DiYBaD7FWJ1p9Thdv0+lexo5tlEpadm4OaoQ5jkei0hIBD1aGK+Eih4LcNJKwu/DOxr3+ImHSJydmuDMw==" saltValue="9t83pJjF2FUfYRw4eMBlWQ==" spinCount="100000" sheet="1" objects="1" scenarios="1"/>
  <mergeCells count="15">
    <mergeCell ref="A1:D1"/>
    <mergeCell ref="C3:H3"/>
    <mergeCell ref="C4:H4"/>
    <mergeCell ref="B33:B34"/>
    <mergeCell ref="B15:B17"/>
    <mergeCell ref="B18:B19"/>
    <mergeCell ref="B21:B23"/>
    <mergeCell ref="B27:B28"/>
    <mergeCell ref="B30:B31"/>
    <mergeCell ref="B9:B10"/>
    <mergeCell ref="C9:C10"/>
    <mergeCell ref="G9:J9"/>
    <mergeCell ref="D9:D10"/>
    <mergeCell ref="E9:E10"/>
    <mergeCell ref="F9:F10"/>
  </mergeCells>
  <hyperlinks>
    <hyperlink ref="B7" r:id="rId1" xr:uid="{6BD45724-22A1-4C86-83EE-3E4F79A39005}"/>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B0C1-AF5B-49C2-9AD9-05934CCD8634}">
  <sheetPr>
    <tabColor rgb="FFFECDA4"/>
  </sheetPr>
  <dimension ref="A1:O21"/>
  <sheetViews>
    <sheetView showGridLines="0" zoomScaleNormal="100" workbookViewId="0">
      <pane ySplit="9" topLeftCell="A10" activePane="bottomLeft" state="frozen"/>
      <selection pane="bottomLeft"/>
    </sheetView>
  </sheetViews>
  <sheetFormatPr defaultRowHeight="14.5" x14ac:dyDescent="0.35"/>
  <cols>
    <col min="1" max="1" width="2.7265625" customWidth="1"/>
    <col min="2" max="2" width="15.453125" customWidth="1"/>
    <col min="3" max="3" width="34" customWidth="1"/>
    <col min="4" max="4" width="10.54296875" customWidth="1"/>
    <col min="6" max="6" width="17.26953125" customWidth="1"/>
    <col min="7" max="7" width="39.7265625" customWidth="1"/>
    <col min="8" max="10" width="10.54296875" customWidth="1"/>
  </cols>
  <sheetData>
    <row r="1" spans="1:15" x14ac:dyDescent="0.35">
      <c r="A1" s="162"/>
      <c r="E1" s="153"/>
      <c r="F1" s="153"/>
      <c r="G1" s="153"/>
      <c r="H1" s="153"/>
    </row>
    <row r="3" spans="1:15" ht="30" customHeight="1" x14ac:dyDescent="0.35">
      <c r="C3" s="407" t="s">
        <v>235</v>
      </c>
      <c r="D3" s="408"/>
      <c r="E3" s="408"/>
      <c r="F3" s="408"/>
      <c r="G3" s="408"/>
      <c r="H3" s="408"/>
    </row>
    <row r="4" spans="1:15" ht="38.25" customHeight="1" x14ac:dyDescent="0.35">
      <c r="C4" s="409" t="s">
        <v>236</v>
      </c>
      <c r="D4" s="409"/>
      <c r="E4" s="409"/>
      <c r="F4" s="409"/>
      <c r="G4" s="409"/>
      <c r="H4" s="409"/>
      <c r="I4" s="110"/>
      <c r="J4" s="110"/>
      <c r="K4" s="110"/>
      <c r="L4" s="110"/>
      <c r="M4" s="110"/>
      <c r="N4" s="110"/>
      <c r="O4" s="110"/>
    </row>
    <row r="5" spans="1:15" ht="1.4" customHeight="1" x14ac:dyDescent="0.35">
      <c r="B5" s="56"/>
      <c r="C5" s="56"/>
      <c r="D5" s="56"/>
      <c r="E5" s="56"/>
      <c r="F5" s="56"/>
      <c r="G5" s="56"/>
      <c r="H5" s="56"/>
      <c r="I5" s="56"/>
      <c r="J5" s="56"/>
    </row>
    <row r="6" spans="1:15" x14ac:dyDescent="0.35">
      <c r="E6" s="1"/>
    </row>
    <row r="7" spans="1:15" x14ac:dyDescent="0.35">
      <c r="B7" s="313" t="s">
        <v>237</v>
      </c>
    </row>
    <row r="9" spans="1:15" ht="22.5" customHeight="1" thickBot="1" x14ac:dyDescent="0.4">
      <c r="B9" s="59" t="s">
        <v>6</v>
      </c>
      <c r="C9" s="59" t="s">
        <v>8</v>
      </c>
      <c r="D9" s="59" t="s">
        <v>19</v>
      </c>
      <c r="F9" s="59" t="s">
        <v>6</v>
      </c>
      <c r="G9" s="59" t="s">
        <v>8</v>
      </c>
      <c r="H9" s="59" t="s">
        <v>16</v>
      </c>
      <c r="I9" s="59" t="s">
        <v>17</v>
      </c>
      <c r="J9" s="59" t="s">
        <v>18</v>
      </c>
      <c r="K9" s="59" t="s">
        <v>19</v>
      </c>
    </row>
    <row r="10" spans="1:15" ht="29.25" customHeight="1" x14ac:dyDescent="0.35">
      <c r="B10" s="113" t="s">
        <v>238</v>
      </c>
      <c r="C10" s="114" t="s">
        <v>239</v>
      </c>
      <c r="D10" s="369">
        <v>141517</v>
      </c>
      <c r="F10" s="113" t="s">
        <v>126</v>
      </c>
      <c r="G10" s="114" t="s">
        <v>240</v>
      </c>
      <c r="H10" s="154">
        <v>68</v>
      </c>
      <c r="I10" s="154">
        <v>68</v>
      </c>
      <c r="J10" s="154">
        <v>71</v>
      </c>
      <c r="K10" s="373">
        <v>69</v>
      </c>
    </row>
    <row r="11" spans="1:15" ht="19.5" customHeight="1" x14ac:dyDescent="0.35">
      <c r="B11" s="416" t="s">
        <v>241</v>
      </c>
      <c r="C11" s="116" t="s">
        <v>242</v>
      </c>
      <c r="D11" s="370"/>
      <c r="F11" s="115" t="s">
        <v>129</v>
      </c>
      <c r="G11" s="120" t="s">
        <v>243</v>
      </c>
      <c r="H11" s="155">
        <v>8.5000000000000006E-2</v>
      </c>
      <c r="I11" s="156">
        <v>8.5000000000000006E-2</v>
      </c>
      <c r="J11" s="156">
        <v>8.4000000000000005E-2</v>
      </c>
      <c r="K11" s="374">
        <v>7.4999999999999997E-2</v>
      </c>
    </row>
    <row r="12" spans="1:15" ht="19.5" customHeight="1" x14ac:dyDescent="0.35">
      <c r="B12" s="416"/>
      <c r="C12" s="117" t="s">
        <v>244</v>
      </c>
      <c r="D12" s="371">
        <v>71564</v>
      </c>
      <c r="F12" s="115" t="s">
        <v>129</v>
      </c>
      <c r="G12" s="120" t="s">
        <v>245</v>
      </c>
      <c r="H12" s="155">
        <v>4.7E-2</v>
      </c>
      <c r="I12" s="156">
        <v>6.3E-2</v>
      </c>
      <c r="J12" s="156">
        <v>6.7000000000000004E-2</v>
      </c>
      <c r="K12" s="374">
        <v>6.0999999999999999E-2</v>
      </c>
    </row>
    <row r="13" spans="1:15" ht="19.5" customHeight="1" x14ac:dyDescent="0.35">
      <c r="B13" s="416"/>
      <c r="C13" s="117" t="s">
        <v>246</v>
      </c>
      <c r="D13" s="371">
        <v>69953</v>
      </c>
      <c r="F13" s="115" t="s">
        <v>129</v>
      </c>
      <c r="G13" s="120" t="s">
        <v>247</v>
      </c>
      <c r="H13" s="155">
        <v>-8.9999999999999993E-3</v>
      </c>
      <c r="I13" s="156">
        <v>-1.6E-2</v>
      </c>
      <c r="J13" s="156">
        <v>-2.9000000000000001E-2</v>
      </c>
      <c r="K13" s="374">
        <v>-3.4000000000000002E-2</v>
      </c>
    </row>
    <row r="14" spans="1:15" ht="19.5" customHeight="1" x14ac:dyDescent="0.35">
      <c r="B14" s="417"/>
      <c r="C14" s="119"/>
      <c r="D14" s="372"/>
      <c r="F14" s="118" t="s">
        <v>129</v>
      </c>
      <c r="G14" s="121" t="s">
        <v>248</v>
      </c>
      <c r="H14" s="157">
        <v>0.52652128812690124</v>
      </c>
      <c r="I14" s="157">
        <v>0.51963861026121483</v>
      </c>
      <c r="J14" s="157">
        <v>0.51345472666298531</v>
      </c>
      <c r="K14" s="375">
        <f>D12/D10</f>
        <v>0.5056918956733113</v>
      </c>
    </row>
    <row r="15" spans="1:15" ht="34" customHeight="1" x14ac:dyDescent="0.35">
      <c r="B15" s="160" t="s">
        <v>249</v>
      </c>
      <c r="C15" s="161"/>
      <c r="D15" s="161"/>
      <c r="F15" s="418" t="s">
        <v>296</v>
      </c>
      <c r="G15" s="418"/>
      <c r="H15" s="418"/>
      <c r="I15" s="418"/>
      <c r="J15" s="418"/>
      <c r="L15" s="158"/>
    </row>
    <row r="16" spans="1:15" ht="16.5" customHeight="1" x14ac:dyDescent="0.35">
      <c r="F16" s="313" t="s">
        <v>250</v>
      </c>
    </row>
    <row r="18" ht="23.15" customHeight="1" x14ac:dyDescent="0.35"/>
    <row r="19" ht="23.15" customHeight="1" x14ac:dyDescent="0.35"/>
    <row r="20" ht="23.15" customHeight="1" x14ac:dyDescent="0.35"/>
    <row r="21" ht="23.15" customHeight="1" x14ac:dyDescent="0.35"/>
  </sheetData>
  <sheetProtection algorithmName="SHA-512" hashValue="0J2kIc+6oGUi1oiPizJC9B0muQ1OnHb22ghoQAPiUTsbQWmhySb/uUYt5MaiYAY9YILoSiX3YYXLULiTRB9Rvg==" saltValue="j/ogCzj/B7SW8zoYeG3L8g==" spinCount="100000" sheet="1" objects="1" scenarios="1"/>
  <mergeCells count="4">
    <mergeCell ref="B11:B14"/>
    <mergeCell ref="C3:H3"/>
    <mergeCell ref="C4:H4"/>
    <mergeCell ref="F15:J15"/>
  </mergeCells>
  <hyperlinks>
    <hyperlink ref="F16" r:id="rId1" xr:uid="{7A30D036-28D8-4DE7-8C8C-64CF76934BA9}"/>
    <hyperlink ref="B7" r:id="rId2" xr:uid="{0DA03916-ACDF-4C8B-A5C1-7F2297DB451D}"/>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81FE6-979F-4EA5-A146-21E9A11C1EFD}">
  <sheetPr>
    <tabColor rgb="FFFEAF6E"/>
  </sheetPr>
  <dimension ref="A1:M58"/>
  <sheetViews>
    <sheetView showGridLines="0" zoomScaleNormal="100" workbookViewId="0">
      <pane ySplit="10" topLeftCell="A11" activePane="bottomLeft" state="frozen"/>
      <selection pane="bottomLeft" activeCell="A2" sqref="A2"/>
    </sheetView>
  </sheetViews>
  <sheetFormatPr defaultRowHeight="14.5" x14ac:dyDescent="0.35"/>
  <cols>
    <col min="1" max="1" width="3" customWidth="1"/>
    <col min="2" max="2" width="12.453125" style="168" customWidth="1"/>
    <col min="3" max="3" width="45.54296875" style="68" customWidth="1"/>
    <col min="4" max="4" width="22.26953125" customWidth="1"/>
    <col min="5" max="5" width="94.7265625" style="68" customWidth="1"/>
  </cols>
  <sheetData>
    <row r="1" spans="1:13" x14ac:dyDescent="0.35">
      <c r="A1" s="406"/>
      <c r="B1" s="406"/>
      <c r="C1" s="406"/>
      <c r="D1" s="406"/>
      <c r="E1" s="153"/>
    </row>
    <row r="3" spans="1:13" ht="60" customHeight="1" x14ac:dyDescent="0.35">
      <c r="C3" s="420" t="s">
        <v>251</v>
      </c>
      <c r="D3" s="420"/>
      <c r="E3" s="420"/>
      <c r="F3" s="111"/>
      <c r="G3" s="111"/>
    </row>
    <row r="4" spans="1:13" ht="18.649999999999999" customHeight="1" x14ac:dyDescent="0.35">
      <c r="C4" s="420"/>
      <c r="D4" s="420"/>
      <c r="E4" s="420"/>
    </row>
    <row r="5" spans="1:13" ht="17.5" customHeight="1" x14ac:dyDescent="0.35">
      <c r="B5" s="381" t="s">
        <v>252</v>
      </c>
      <c r="C5" s="381"/>
      <c r="D5" s="381"/>
      <c r="E5" s="381"/>
      <c r="F5" s="110"/>
      <c r="G5" s="110"/>
      <c r="H5" s="110"/>
      <c r="I5" s="110"/>
      <c r="J5" s="110"/>
      <c r="K5" s="110"/>
      <c r="L5" s="110"/>
      <c r="M5" s="110"/>
    </row>
    <row r="6" spans="1:13" ht="1" customHeight="1" x14ac:dyDescent="0.35">
      <c r="B6" s="164"/>
      <c r="C6" s="56"/>
      <c r="D6" s="56"/>
      <c r="E6" s="56"/>
      <c r="F6" s="3"/>
      <c r="G6" s="3"/>
      <c r="H6" s="3"/>
      <c r="I6" s="110"/>
    </row>
    <row r="7" spans="1:13" ht="11.25" customHeight="1" x14ac:dyDescent="0.35">
      <c r="C7"/>
      <c r="E7" s="1"/>
      <c r="I7" s="110"/>
    </row>
    <row r="8" spans="1:13" s="3" customFormat="1" x14ac:dyDescent="0.35">
      <c r="B8" s="311" t="s">
        <v>2</v>
      </c>
      <c r="L8" s="112"/>
    </row>
    <row r="10" spans="1:13" ht="20.25" customHeight="1" thickBot="1" x14ac:dyDescent="0.4">
      <c r="B10" s="169" t="s">
        <v>6</v>
      </c>
      <c r="C10" s="58" t="s">
        <v>8</v>
      </c>
      <c r="D10" s="58" t="s">
        <v>9</v>
      </c>
      <c r="E10" s="58" t="s">
        <v>26</v>
      </c>
    </row>
    <row r="11" spans="1:13" ht="151.5" customHeight="1" x14ac:dyDescent="0.35">
      <c r="B11" s="175" t="s">
        <v>22</v>
      </c>
      <c r="C11" s="177" t="s">
        <v>24</v>
      </c>
      <c r="D11" s="208" t="s">
        <v>25</v>
      </c>
      <c r="E11" s="310" t="s">
        <v>253</v>
      </c>
      <c r="H11" s="161"/>
    </row>
    <row r="12" spans="1:13" ht="46.5" customHeight="1" x14ac:dyDescent="0.35">
      <c r="B12" s="178" t="s">
        <v>30</v>
      </c>
      <c r="C12" s="179" t="s">
        <v>32</v>
      </c>
      <c r="D12" s="209" t="s">
        <v>33</v>
      </c>
      <c r="E12" s="315" t="s">
        <v>293</v>
      </c>
      <c r="K12" s="152"/>
    </row>
    <row r="13" spans="1:13" ht="72" customHeight="1" x14ac:dyDescent="0.35">
      <c r="B13" s="180" t="s">
        <v>30</v>
      </c>
      <c r="C13" s="185" t="s">
        <v>36</v>
      </c>
      <c r="D13" s="212" t="s">
        <v>25</v>
      </c>
      <c r="E13" s="314" t="s">
        <v>294</v>
      </c>
    </row>
    <row r="14" spans="1:13" ht="57" customHeight="1" x14ac:dyDescent="0.35">
      <c r="B14" s="182" t="s">
        <v>39</v>
      </c>
      <c r="C14" s="183" t="s">
        <v>41</v>
      </c>
      <c r="D14" s="211" t="s">
        <v>33</v>
      </c>
      <c r="E14" s="296" t="s">
        <v>254</v>
      </c>
    </row>
    <row r="15" spans="1:13" ht="52" customHeight="1" x14ac:dyDescent="0.35">
      <c r="B15" s="184" t="s">
        <v>39</v>
      </c>
      <c r="C15" s="185" t="s">
        <v>44</v>
      </c>
      <c r="D15" s="212" t="s">
        <v>45</v>
      </c>
      <c r="E15" s="297" t="s">
        <v>255</v>
      </c>
    </row>
    <row r="16" spans="1:13" ht="26" x14ac:dyDescent="0.35">
      <c r="B16" s="184" t="s">
        <v>39</v>
      </c>
      <c r="C16" s="185" t="s">
        <v>46</v>
      </c>
      <c r="D16" s="212" t="s">
        <v>45</v>
      </c>
      <c r="E16" s="297" t="s">
        <v>256</v>
      </c>
    </row>
    <row r="17" spans="2:5" ht="25" customHeight="1" x14ac:dyDescent="0.35">
      <c r="B17" s="184" t="s">
        <v>39</v>
      </c>
      <c r="C17" s="186" t="s">
        <v>47</v>
      </c>
      <c r="D17" s="213"/>
      <c r="E17" s="421" t="s">
        <v>257</v>
      </c>
    </row>
    <row r="18" spans="2:5" ht="24" customHeight="1" x14ac:dyDescent="0.35">
      <c r="B18" s="184" t="s">
        <v>39</v>
      </c>
      <c r="C18" s="187" t="s">
        <v>49</v>
      </c>
      <c r="D18" s="214" t="s">
        <v>45</v>
      </c>
      <c r="E18" s="422"/>
    </row>
    <row r="19" spans="2:5" ht="24" customHeight="1" x14ac:dyDescent="0.35">
      <c r="B19" s="184" t="s">
        <v>39</v>
      </c>
      <c r="C19" s="187" t="s">
        <v>54</v>
      </c>
      <c r="D19" s="214" t="s">
        <v>45</v>
      </c>
      <c r="E19" s="422"/>
    </row>
    <row r="20" spans="2:5" ht="29.15" customHeight="1" x14ac:dyDescent="0.35">
      <c r="B20" s="184" t="s">
        <v>39</v>
      </c>
      <c r="C20" s="188" t="s">
        <v>57</v>
      </c>
      <c r="D20" s="215" t="s">
        <v>45</v>
      </c>
      <c r="E20" s="423"/>
    </row>
    <row r="21" spans="2:5" ht="34.5" customHeight="1" x14ac:dyDescent="0.35">
      <c r="B21" s="184" t="s">
        <v>39</v>
      </c>
      <c r="C21" s="189" t="s">
        <v>60</v>
      </c>
      <c r="D21" s="214" t="s">
        <v>258</v>
      </c>
      <c r="E21" s="298" t="s">
        <v>259</v>
      </c>
    </row>
    <row r="22" spans="2:5" ht="84" customHeight="1" x14ac:dyDescent="0.35">
      <c r="B22" s="178" t="s">
        <v>61</v>
      </c>
      <c r="C22" s="183" t="s">
        <v>63</v>
      </c>
      <c r="D22" s="211" t="s">
        <v>64</v>
      </c>
      <c r="E22" s="299" t="s">
        <v>260</v>
      </c>
    </row>
    <row r="23" spans="2:5" ht="81" customHeight="1" x14ac:dyDescent="0.35">
      <c r="B23" s="180" t="s">
        <v>61</v>
      </c>
      <c r="C23" s="181" t="s">
        <v>68</v>
      </c>
      <c r="D23" s="210" t="s">
        <v>69</v>
      </c>
      <c r="E23" s="297" t="s">
        <v>261</v>
      </c>
    </row>
    <row r="24" spans="2:5" ht="160" customHeight="1" x14ac:dyDescent="0.35">
      <c r="B24" s="178" t="s">
        <v>71</v>
      </c>
      <c r="C24" s="191" t="s">
        <v>73</v>
      </c>
      <c r="D24" s="211" t="s">
        <v>64</v>
      </c>
      <c r="E24" s="296" t="s">
        <v>262</v>
      </c>
    </row>
    <row r="25" spans="2:5" ht="94" customHeight="1" x14ac:dyDescent="0.35">
      <c r="B25" s="184" t="s">
        <v>76</v>
      </c>
      <c r="C25" s="197" t="s">
        <v>78</v>
      </c>
      <c r="D25" s="218" t="s">
        <v>69</v>
      </c>
      <c r="E25" s="300" t="s">
        <v>263</v>
      </c>
    </row>
    <row r="26" spans="2:5" ht="105" customHeight="1" x14ac:dyDescent="0.35">
      <c r="B26" s="180" t="s">
        <v>76</v>
      </c>
      <c r="C26" s="195" t="s">
        <v>80</v>
      </c>
      <c r="D26" s="210" t="s">
        <v>69</v>
      </c>
      <c r="E26" s="312" t="s">
        <v>264</v>
      </c>
    </row>
    <row r="27" spans="2:5" ht="59.5" customHeight="1" x14ac:dyDescent="0.35">
      <c r="B27" s="182" t="s">
        <v>81</v>
      </c>
      <c r="C27" s="196" t="s">
        <v>83</v>
      </c>
      <c r="D27" s="217" t="s">
        <v>25</v>
      </c>
      <c r="E27" s="296" t="s">
        <v>265</v>
      </c>
    </row>
    <row r="28" spans="2:5" ht="79.5" customHeight="1" x14ac:dyDescent="0.35">
      <c r="B28" s="184" t="s">
        <v>86</v>
      </c>
      <c r="C28" s="185" t="s">
        <v>87</v>
      </c>
      <c r="D28" s="218" t="s">
        <v>25</v>
      </c>
      <c r="E28" s="297" t="s">
        <v>266</v>
      </c>
    </row>
    <row r="29" spans="2:5" ht="74.150000000000006" customHeight="1" x14ac:dyDescent="0.35">
      <c r="B29" s="184" t="s">
        <v>86</v>
      </c>
      <c r="C29" s="185" t="s">
        <v>88</v>
      </c>
      <c r="D29" s="218" t="s">
        <v>25</v>
      </c>
      <c r="E29" s="301" t="s">
        <v>267</v>
      </c>
    </row>
    <row r="30" spans="2:5" ht="63" customHeight="1" x14ac:dyDescent="0.35">
      <c r="B30" s="184" t="s">
        <v>86</v>
      </c>
      <c r="C30" s="185" t="s">
        <v>89</v>
      </c>
      <c r="D30" s="218" t="s">
        <v>25</v>
      </c>
      <c r="E30" s="316" t="s">
        <v>295</v>
      </c>
    </row>
    <row r="31" spans="2:5" ht="50.5" customHeight="1" x14ac:dyDescent="0.35">
      <c r="B31" s="184" t="s">
        <v>86</v>
      </c>
      <c r="C31" s="185" t="s">
        <v>93</v>
      </c>
      <c r="D31" s="218" t="s">
        <v>25</v>
      </c>
      <c r="E31" s="302" t="s">
        <v>268</v>
      </c>
    </row>
    <row r="32" spans="2:5" ht="55" customHeight="1" x14ac:dyDescent="0.35">
      <c r="B32" s="184" t="s">
        <v>86</v>
      </c>
      <c r="C32" s="185" t="s">
        <v>269</v>
      </c>
      <c r="D32" s="303" t="s">
        <v>94</v>
      </c>
      <c r="E32" s="304" t="s">
        <v>270</v>
      </c>
    </row>
    <row r="33" spans="2:5" ht="42.65" customHeight="1" x14ac:dyDescent="0.35">
      <c r="B33" s="184"/>
      <c r="C33" s="185" t="s">
        <v>95</v>
      </c>
      <c r="D33" s="218" t="s">
        <v>25</v>
      </c>
      <c r="E33" s="302" t="s">
        <v>271</v>
      </c>
    </row>
    <row r="34" spans="2:5" ht="42.65" customHeight="1" x14ac:dyDescent="0.35">
      <c r="B34" s="184"/>
      <c r="C34" s="185" t="s">
        <v>96</v>
      </c>
      <c r="D34" s="218" t="s">
        <v>25</v>
      </c>
      <c r="E34" s="302" t="s">
        <v>272</v>
      </c>
    </row>
    <row r="35" spans="2:5" ht="47.25" customHeight="1" x14ac:dyDescent="0.35">
      <c r="B35" s="184" t="s">
        <v>86</v>
      </c>
      <c r="C35" s="197" t="s">
        <v>97</v>
      </c>
      <c r="D35" s="218" t="s">
        <v>25</v>
      </c>
      <c r="E35" s="305" t="s">
        <v>273</v>
      </c>
    </row>
    <row r="36" spans="2:5" ht="34.5" customHeight="1" x14ac:dyDescent="0.35">
      <c r="B36" s="184" t="s">
        <v>86</v>
      </c>
      <c r="C36" s="197" t="s">
        <v>100</v>
      </c>
      <c r="D36" s="218" t="s">
        <v>25</v>
      </c>
      <c r="E36" s="306" t="s">
        <v>274</v>
      </c>
    </row>
    <row r="37" spans="2:5" ht="34.5" customHeight="1" x14ac:dyDescent="0.35">
      <c r="B37" s="184" t="s">
        <v>86</v>
      </c>
      <c r="C37" s="198" t="s">
        <v>275</v>
      </c>
      <c r="D37" s="219" t="s">
        <v>103</v>
      </c>
      <c r="E37" s="298" t="s">
        <v>276</v>
      </c>
    </row>
    <row r="38" spans="2:5" ht="34.5" customHeight="1" x14ac:dyDescent="0.35">
      <c r="B38" s="175" t="s">
        <v>104</v>
      </c>
      <c r="C38" s="177" t="s">
        <v>106</v>
      </c>
      <c r="D38" s="208" t="s">
        <v>107</v>
      </c>
      <c r="E38" s="296" t="s">
        <v>277</v>
      </c>
    </row>
    <row r="39" spans="2:5" ht="60" customHeight="1" x14ac:dyDescent="0.35">
      <c r="B39" s="178" t="s">
        <v>111</v>
      </c>
      <c r="C39" s="183" t="s">
        <v>113</v>
      </c>
      <c r="D39" s="211" t="s">
        <v>25</v>
      </c>
      <c r="E39" s="296" t="s">
        <v>278</v>
      </c>
    </row>
    <row r="40" spans="2:5" ht="90" customHeight="1" x14ac:dyDescent="0.35">
      <c r="B40" s="184" t="s">
        <v>111</v>
      </c>
      <c r="C40" s="185" t="s">
        <v>115</v>
      </c>
      <c r="D40" s="218" t="s">
        <v>25</v>
      </c>
      <c r="E40" s="297" t="s">
        <v>279</v>
      </c>
    </row>
    <row r="41" spans="2:5" ht="46.5" customHeight="1" x14ac:dyDescent="0.35">
      <c r="B41" s="184" t="s">
        <v>111</v>
      </c>
      <c r="C41" s="307" t="s">
        <v>117</v>
      </c>
      <c r="D41" s="218" t="s">
        <v>25</v>
      </c>
      <c r="E41" s="301" t="s">
        <v>280</v>
      </c>
    </row>
    <row r="42" spans="2:5" ht="57.75" customHeight="1" x14ac:dyDescent="0.35">
      <c r="B42" s="184" t="s">
        <v>111</v>
      </c>
      <c r="C42" s="307" t="s">
        <v>118</v>
      </c>
      <c r="D42" s="218" t="s">
        <v>25</v>
      </c>
      <c r="E42" s="308" t="s">
        <v>281</v>
      </c>
    </row>
    <row r="43" spans="2:5" ht="67" customHeight="1" x14ac:dyDescent="0.35">
      <c r="B43" s="180" t="s">
        <v>111</v>
      </c>
      <c r="C43" s="309" t="s">
        <v>119</v>
      </c>
      <c r="D43" s="210" t="s">
        <v>25</v>
      </c>
      <c r="E43" s="298" t="s">
        <v>282</v>
      </c>
    </row>
    <row r="44" spans="2:5" ht="60" customHeight="1" x14ac:dyDescent="0.35">
      <c r="B44" s="178" t="s">
        <v>121</v>
      </c>
      <c r="C44" s="183" t="s">
        <v>123</v>
      </c>
      <c r="D44" s="211" t="s">
        <v>25</v>
      </c>
      <c r="E44" s="296" t="s">
        <v>283</v>
      </c>
    </row>
    <row r="45" spans="2:5" ht="60" customHeight="1" x14ac:dyDescent="0.35">
      <c r="B45" s="180" t="s">
        <v>140</v>
      </c>
      <c r="C45" s="181" t="s">
        <v>125</v>
      </c>
      <c r="D45" s="210" t="s">
        <v>25</v>
      </c>
      <c r="E45" s="297" t="s">
        <v>284</v>
      </c>
    </row>
    <row r="46" spans="2:5" ht="46.5" customHeight="1" x14ac:dyDescent="0.35">
      <c r="B46" s="182" t="s">
        <v>126</v>
      </c>
      <c r="C46" s="183" t="s">
        <v>128</v>
      </c>
      <c r="D46" s="211" t="s">
        <v>25</v>
      </c>
      <c r="E46" s="296" t="s">
        <v>285</v>
      </c>
    </row>
    <row r="47" spans="2:5" ht="13.5" customHeight="1" x14ac:dyDescent="0.35">
      <c r="B47" s="184" t="s">
        <v>129</v>
      </c>
      <c r="C47" s="198" t="s">
        <v>131</v>
      </c>
      <c r="D47" s="222"/>
      <c r="E47" s="424" t="s">
        <v>286</v>
      </c>
    </row>
    <row r="48" spans="2:5" x14ac:dyDescent="0.35">
      <c r="B48" s="184"/>
      <c r="C48" s="187" t="s">
        <v>132</v>
      </c>
      <c r="D48" s="223" t="s">
        <v>25</v>
      </c>
      <c r="E48" s="419"/>
    </row>
    <row r="49" spans="2:5" x14ac:dyDescent="0.35">
      <c r="B49" s="184"/>
      <c r="C49" s="187" t="s">
        <v>134</v>
      </c>
      <c r="D49" s="223" t="s">
        <v>25</v>
      </c>
      <c r="E49" s="419"/>
    </row>
    <row r="50" spans="2:5" x14ac:dyDescent="0.35">
      <c r="B50" s="184"/>
      <c r="C50" s="203" t="s">
        <v>135</v>
      </c>
      <c r="D50" s="224" t="s">
        <v>25</v>
      </c>
      <c r="E50" s="425"/>
    </row>
    <row r="51" spans="2:5" ht="26.25" customHeight="1" x14ac:dyDescent="0.35">
      <c r="B51" s="184" t="s">
        <v>129</v>
      </c>
      <c r="C51" s="204" t="s">
        <v>136</v>
      </c>
      <c r="D51" s="225"/>
      <c r="E51" s="419" t="s">
        <v>287</v>
      </c>
    </row>
    <row r="52" spans="2:5" x14ac:dyDescent="0.35">
      <c r="B52" s="184"/>
      <c r="C52" s="187" t="s">
        <v>132</v>
      </c>
      <c r="D52" s="223" t="s">
        <v>25</v>
      </c>
      <c r="E52" s="419"/>
    </row>
    <row r="53" spans="2:5" x14ac:dyDescent="0.35">
      <c r="B53" s="184"/>
      <c r="C53" s="187" t="s">
        <v>134</v>
      </c>
      <c r="D53" s="223" t="s">
        <v>25</v>
      </c>
      <c r="E53" s="419"/>
    </row>
    <row r="54" spans="2:5" x14ac:dyDescent="0.35">
      <c r="B54" s="184"/>
      <c r="C54" s="187" t="s">
        <v>135</v>
      </c>
      <c r="D54" s="223" t="s">
        <v>25</v>
      </c>
      <c r="E54" s="419"/>
    </row>
    <row r="55" spans="2:5" ht="45" customHeight="1" x14ac:dyDescent="0.35">
      <c r="B55" s="178" t="s">
        <v>137</v>
      </c>
      <c r="C55" s="183" t="s">
        <v>139</v>
      </c>
      <c r="D55" s="211" t="s">
        <v>25</v>
      </c>
      <c r="E55" s="296" t="s">
        <v>288</v>
      </c>
    </row>
    <row r="56" spans="2:5" ht="47.25" customHeight="1" x14ac:dyDescent="0.35">
      <c r="B56" s="180" t="s">
        <v>140</v>
      </c>
      <c r="C56" s="181" t="s">
        <v>142</v>
      </c>
      <c r="D56" s="210" t="s">
        <v>25</v>
      </c>
      <c r="E56" s="297" t="s">
        <v>289</v>
      </c>
    </row>
    <row r="57" spans="2:5" ht="51" customHeight="1" x14ac:dyDescent="0.35">
      <c r="B57" s="178" t="s">
        <v>147</v>
      </c>
      <c r="C57" s="183" t="s">
        <v>145</v>
      </c>
      <c r="D57" s="211" t="s">
        <v>146</v>
      </c>
      <c r="E57" s="296" t="s">
        <v>290</v>
      </c>
    </row>
    <row r="58" spans="2:5" ht="63.65" customHeight="1" x14ac:dyDescent="0.35">
      <c r="B58" s="180" t="s">
        <v>147</v>
      </c>
      <c r="C58" s="207" t="s">
        <v>148</v>
      </c>
      <c r="D58" s="210" t="s">
        <v>149</v>
      </c>
      <c r="E58" s="207" t="s">
        <v>291</v>
      </c>
    </row>
  </sheetData>
  <sheetProtection algorithmName="SHA-512" hashValue="9Ylw51Lb+rlRR1ARJLbPmeLIwpLyY5rfML6E63o0EwztU/szQvA7h4NopHF/QLmU8ev1vRfYEFG+YdK4jPcBmg==" saltValue="SudbGoOPpl4WTez2S2R8ZA==" spinCount="100000" sheet="1" objects="1" scenarios="1"/>
  <mergeCells count="6">
    <mergeCell ref="E51:E54"/>
    <mergeCell ref="A1:D1"/>
    <mergeCell ref="B5:E5"/>
    <mergeCell ref="C3:E4"/>
    <mergeCell ref="E17:E20"/>
    <mergeCell ref="E47:E50"/>
  </mergeCells>
  <hyperlinks>
    <hyperlink ref="B8" r:id="rId1" xr:uid="{C1214297-A9D0-4A4B-BFC1-1D9688B4BB5B}"/>
    <hyperlink ref="E13" r:id="rId2" display="The amount of renewable electricity used by Sainsbury’s Group as a proportion of the total electricity consumption in the financial year, supported by third party South Pole and verified by third party ERM CVS (limited assurance ISAE 3000). Combination of energy sourced directly from solar and wind farms as well as certificate-backed renewable electricity from the UK. The latest assurance statement from ERM CVS can be found here." xr:uid="{F0B14E4E-AEA0-41BC-A741-FBBB0A776DDC}"/>
    <hyperlink ref="E12" r:id="rId3" display="Absolute, market based, Scope 1 and 2 GHG emissions in the financial year for Sainsbury’s Group, supported by third party South Pole and verified by third party ERM CVS (limited assurance ISAE 3000). Follows the GHG protocol. The latest assurance statement from ERM CVS can be found here." xr:uid="{2FB56A08-721F-4CF6-A7CC-2AB11C6EC6DE}"/>
    <hyperlink ref="E30" r:id="rId4" display="Cotton tonnage from own brand products sustainably sourced and certified by third party Better Cotton Initiative (BCI) as a percentage of total cotton tonnage sourced during the financial year.  Results are exclusive of footwear and accessories. The calculation includes weight estimates per industry standard and includes some estimates for gaps in supplier information. The latest assurance statement from ERM CVS can be found here." xr:uid="{C405D66F-39F5-45D5-BB11-9841DCBD5702}"/>
  </hyperlinks>
  <pageMargins left="0.7" right="0.7" top="0.75" bottom="0.75" header="0.3" footer="0.3"/>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88582cc-7121-48b2-864d-d5b88fd3d1a3">
      <Terms xmlns="http://schemas.microsoft.com/office/infopath/2007/PartnerControls"/>
    </lcf76f155ced4ddcb4097134ff3c332f>
    <TaxCatchAll xmlns="05a839b3-550f-490e-b8d2-67450bfa5b80" xsi:nil="true"/>
    <SharedWithUsers xmlns="9d483d4c-c27b-47b8-afd2-ea5b4bf82816">
      <UserInfo>
        <DisplayName>Helen Neely</DisplayName>
        <AccountId>126</AccountId>
        <AccountType/>
      </UserInfo>
      <UserInfo>
        <DisplayName>Amy Morgan</DisplayName>
        <AccountId>199</AccountId>
        <AccountType/>
      </UserInfo>
      <UserInfo>
        <DisplayName>James Collins</DisplayName>
        <AccountId>178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398D5AA774A844A60BC168DC9DFA88" ma:contentTypeVersion="18" ma:contentTypeDescription="Create a new document." ma:contentTypeScope="" ma:versionID="a3f0e8dc3a9285ba461e7483d75969ab">
  <xsd:schema xmlns:xsd="http://www.w3.org/2001/XMLSchema" xmlns:xs="http://www.w3.org/2001/XMLSchema" xmlns:p="http://schemas.microsoft.com/office/2006/metadata/properties" xmlns:ns2="988582cc-7121-48b2-864d-d5b88fd3d1a3" xmlns:ns3="9d483d4c-c27b-47b8-afd2-ea5b4bf82816" xmlns:ns4="05a839b3-550f-490e-b8d2-67450bfa5b80" targetNamespace="http://schemas.microsoft.com/office/2006/metadata/properties" ma:root="true" ma:fieldsID="5eae2fd49da5a2b419312c5e55db2892" ns2:_="" ns3:_="" ns4:_="">
    <xsd:import namespace="988582cc-7121-48b2-864d-d5b88fd3d1a3"/>
    <xsd:import namespace="9d483d4c-c27b-47b8-afd2-ea5b4bf82816"/>
    <xsd:import namespace="05a839b3-550f-490e-b8d2-67450bfa5b8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582cc-7121-48b2-864d-d5b88fd3d1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480d6a-737d-438d-af3a-c1f64c86ca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483d4c-c27b-47b8-afd2-ea5b4bf8281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5a839b3-550f-490e-b8d2-67450bfa5b8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2d139d9-dda0-4a7d-b882-685e71dfa64b}" ma:internalName="TaxCatchAll" ma:showField="CatchAllData" ma:web="9d483d4c-c27b-47b8-afd2-ea5b4bf828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967EFD-295E-43DA-BBE5-C4E696CC1006}">
  <ds:schemaRefs>
    <ds:schemaRef ds:uri="http://purl.org/dc/elements/1.1/"/>
    <ds:schemaRef ds:uri="http://purl.org/dc/dcmitype/"/>
    <ds:schemaRef ds:uri="988582cc-7121-48b2-864d-d5b88fd3d1a3"/>
    <ds:schemaRef ds:uri="http://schemas.microsoft.com/office/infopath/2007/PartnerControls"/>
    <ds:schemaRef ds:uri="http://schemas.openxmlformats.org/package/2006/metadata/core-properties"/>
    <ds:schemaRef ds:uri="05a839b3-550f-490e-b8d2-67450bfa5b80"/>
    <ds:schemaRef ds:uri="http://www.w3.org/XML/1998/namespace"/>
    <ds:schemaRef ds:uri="http://schemas.microsoft.com/office/2006/documentManagement/types"/>
    <ds:schemaRef ds:uri="9d483d4c-c27b-47b8-afd2-ea5b4bf82816"/>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C66ACAA-6229-4250-AD73-7D30C6AE4E98}">
  <ds:schemaRefs>
    <ds:schemaRef ds:uri="http://schemas.microsoft.com/sharepoint/v3/contenttype/forms"/>
  </ds:schemaRefs>
</ds:datastoreItem>
</file>

<file path=customXml/itemProps3.xml><?xml version="1.0" encoding="utf-8"?>
<ds:datastoreItem xmlns:ds="http://schemas.openxmlformats.org/officeDocument/2006/customXml" ds:itemID="{EF3CC84C-CD81-4346-97FC-0C1F77AD5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582cc-7121-48b2-864d-d5b88fd3d1a3"/>
    <ds:schemaRef ds:uri="9d483d4c-c27b-47b8-afd2-ea5b4bf82816"/>
    <ds:schemaRef ds:uri="05a839b3-550f-490e-b8d2-67450bfa5b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vt:i4>
      </vt:variant>
    </vt:vector>
  </HeadingPairs>
  <TitlesOfParts>
    <vt:vector size="5" baseType="lpstr">
      <vt:lpstr>Home</vt:lpstr>
      <vt:lpstr>Plan for Better</vt:lpstr>
      <vt:lpstr>SASB</vt:lpstr>
      <vt:lpstr>Gender and Ethnicity pay gap</vt:lpstr>
      <vt:lpstr>Plan for Better methodology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Jaymeeni Patel</dc:creator>
  <cp:keywords/>
  <dc:description/>
  <cp:lastModifiedBy>Jaymeeni Patel</cp:lastModifiedBy>
  <cp:revision/>
  <dcterms:created xsi:type="dcterms:W3CDTF">2024-05-14T11:52:06Z</dcterms:created>
  <dcterms:modified xsi:type="dcterms:W3CDTF">2025-06-06T12:50:43Z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0ba449-43c6-4cb4-ab67-7944acc9363d_Enabled">
    <vt:lpwstr>true</vt:lpwstr>
  </property>
  <property fmtid="{D5CDD505-2E9C-101B-9397-08002B2CF9AE}" pid="3" name="MSIP_Label_e30ba449-43c6-4cb4-ab67-7944acc9363d_SetDate">
    <vt:lpwstr>2024-05-14T14:16:15Z</vt:lpwstr>
  </property>
  <property fmtid="{D5CDD505-2E9C-101B-9397-08002B2CF9AE}" pid="4" name="MSIP_Label_e30ba449-43c6-4cb4-ab67-7944acc9363d_Method">
    <vt:lpwstr>Standard</vt:lpwstr>
  </property>
  <property fmtid="{D5CDD505-2E9C-101B-9397-08002B2CF9AE}" pid="5" name="MSIP_Label_e30ba449-43c6-4cb4-ab67-7944acc9363d_Name">
    <vt:lpwstr>e30ba449-43c6-4cb4-ab67-7944acc9363d</vt:lpwstr>
  </property>
  <property fmtid="{D5CDD505-2E9C-101B-9397-08002B2CF9AE}" pid="6" name="MSIP_Label_e30ba449-43c6-4cb4-ab67-7944acc9363d_SiteId">
    <vt:lpwstr>e11fd634-26b5-47f4-8b8c-908e466e9bdf</vt:lpwstr>
  </property>
  <property fmtid="{D5CDD505-2E9C-101B-9397-08002B2CF9AE}" pid="7" name="MSIP_Label_e30ba449-43c6-4cb4-ab67-7944acc9363d_ActionId">
    <vt:lpwstr>014ff27b-e95a-4f94-afbf-5ff7db9342b3</vt:lpwstr>
  </property>
  <property fmtid="{D5CDD505-2E9C-101B-9397-08002B2CF9AE}" pid="8" name="MSIP_Label_e30ba449-43c6-4cb4-ab67-7944acc9363d_ContentBits">
    <vt:lpwstr>0</vt:lpwstr>
  </property>
  <property fmtid="{D5CDD505-2E9C-101B-9397-08002B2CF9AE}" pid="9" name="ContentTypeId">
    <vt:lpwstr>0x01010050398D5AA774A844A60BC168DC9DFA88</vt:lpwstr>
  </property>
  <property fmtid="{D5CDD505-2E9C-101B-9397-08002B2CF9AE}" pid="10" name="MediaServiceImageTags">
    <vt:lpwstr/>
  </property>
</Properties>
</file>